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9416" windowHeight="11760" tabRatio="909" activeTab="16"/>
  </bookViews>
  <sheets>
    <sheet name="Introduc." sheetId="1" r:id="rId1"/>
    <sheet name="Rev_Cap" sheetId="2" r:id="rId2"/>
    <sheet name="dem1" sheetId="55" r:id="rId3"/>
    <sheet name="dem2" sheetId="56" r:id="rId4"/>
    <sheet name="dem3" sheetId="57" r:id="rId5"/>
    <sheet name="dem7" sheetId="62" r:id="rId6"/>
    <sheet name="dem12" sheetId="67" r:id="rId7"/>
    <sheet name="dem13" sheetId="121" r:id="rId8"/>
    <sheet name="dem16" sheetId="71" r:id="rId9"/>
    <sheet name="dem19" sheetId="74" r:id="rId10"/>
    <sheet name="dem22" sheetId="77" r:id="rId11"/>
    <sheet name="dem29" sheetId="84" r:id="rId12"/>
    <sheet name="dem30" sheetId="113" r:id="rId13"/>
    <sheet name="dem31" sheetId="86" r:id="rId14"/>
    <sheet name="dem34" sheetId="89" r:id="rId15"/>
    <sheet name="dem39" sheetId="94" r:id="rId16"/>
    <sheet name="dem40A" sheetId="102"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D" localSheetId="2" hidden="1">#REF!</definedName>
    <definedName name="__123Graph_D" localSheetId="6" hidden="1">[1]DEMAND18!#REF!</definedName>
    <definedName name="__123Graph_D" localSheetId="7" hidden="1">#REF!</definedName>
    <definedName name="__123Graph_D" localSheetId="8" hidden="1">#REF!</definedName>
    <definedName name="__123Graph_D" localSheetId="9" hidden="1">#REF!</definedName>
    <definedName name="__123Graph_D" localSheetId="3" hidden="1">[2]DEMAND18!#REF!</definedName>
    <definedName name="__123Graph_D" localSheetId="10" hidden="1">[3]DEMAND18!#REF!</definedName>
    <definedName name="__123Graph_D" localSheetId="11" hidden="1">#REF!</definedName>
    <definedName name="__123Graph_D" localSheetId="4" hidden="1">#REF!</definedName>
    <definedName name="__123Graph_D" localSheetId="12" hidden="1">#REF!</definedName>
    <definedName name="__123Graph_D" localSheetId="13" hidden="1">#REF!</definedName>
    <definedName name="__123Graph_D" localSheetId="14" hidden="1">[4]dem18!#REF!</definedName>
    <definedName name="__123Graph_D" localSheetId="15" hidden="1">#REF!</definedName>
    <definedName name="__123Graph_D" localSheetId="16" hidden="1">[5]dem18!#REF!</definedName>
    <definedName name="__123Graph_D" localSheetId="5" hidden="1">[6]DEMAND18!#REF!</definedName>
    <definedName name="__123Graph_D" hidden="1">#REF!</definedName>
    <definedName name="_1234Graph_D" localSheetId="7" hidden="1">#REF!</definedName>
    <definedName name="_1234Graph_D" localSheetId="12" hidden="1">#REF!</definedName>
    <definedName name="_1234Graph_D" localSheetId="16" hidden="1">#REF!</definedName>
    <definedName name="_1234Graph_D" hidden="1">#REF!</definedName>
    <definedName name="_xlnm._FilterDatabase" localSheetId="2" hidden="1">'dem1'!$A$14:$J$14</definedName>
    <definedName name="_xlnm._FilterDatabase" localSheetId="6" hidden="1">'dem12'!$A$15:$X$18</definedName>
    <definedName name="_xlnm._FilterDatabase" localSheetId="7" hidden="1">'dem13'!$A$15:$H$17</definedName>
    <definedName name="_xlnm._FilterDatabase" localSheetId="8" hidden="1">'dem16'!$A$15:$H$17</definedName>
    <definedName name="_xlnm._FilterDatabase" localSheetId="9" hidden="1">'dem19'!$A$15:$H$15</definedName>
    <definedName name="_xlnm._FilterDatabase" localSheetId="3" hidden="1">'dem2'!$A$15:$J$15</definedName>
    <definedName name="_xlnm._FilterDatabase" localSheetId="10" hidden="1">'dem22'!$A$14:$H$16</definedName>
    <definedName name="_xlnm._FilterDatabase" localSheetId="11" hidden="1">'dem29'!$A$14:$W$14</definedName>
    <definedName name="_xlnm._FilterDatabase" localSheetId="4" hidden="1">'dem3'!$A$15:$AP$15</definedName>
    <definedName name="_xlnm._FilterDatabase" localSheetId="12" hidden="1">'dem30'!$A$15:$L$15</definedName>
    <definedName name="_xlnm._FilterDatabase" localSheetId="13" hidden="1">'dem31'!$A$15:$I$15</definedName>
    <definedName name="_xlnm._FilterDatabase" localSheetId="14" hidden="1">'dem34'!$A$15:$H$15</definedName>
    <definedName name="_xlnm._FilterDatabase" localSheetId="15" hidden="1">'dem39'!$A$15:$M$15</definedName>
    <definedName name="_xlnm._FilterDatabase" localSheetId="16" hidden="1">dem40A!$A$15:$J$15</definedName>
    <definedName name="_xlnm._FilterDatabase" localSheetId="5" hidden="1">'dem7'!$A$15:$AH$15</definedName>
    <definedName name="_xlnm._FilterDatabase" localSheetId="1" hidden="1">Rev_Cap!$A$7:$L$25</definedName>
    <definedName name="_rec1" localSheetId="7">#REF!</definedName>
    <definedName name="_rec1" localSheetId="12">#REF!</definedName>
    <definedName name="_rec1" localSheetId="16">#REF!</definedName>
    <definedName name="_rec1">#REF!</definedName>
    <definedName name="_rec2" localSheetId="6">'dem12'!#REF!</definedName>
    <definedName name="_rec2" localSheetId="10">'dem22'!#REF!</definedName>
    <definedName name="_rec2" localSheetId="14">'dem34'!#REF!</definedName>
    <definedName name="_Regression_Int" localSheetId="2" hidden="1">1</definedName>
    <definedName name="_Regression_Int" localSheetId="6" hidden="1">1</definedName>
    <definedName name="_Regression_Int" localSheetId="7" hidden="1">1</definedName>
    <definedName name="_Regression_Int" localSheetId="8" hidden="1">1</definedName>
    <definedName name="_Regression_Int" localSheetId="3" hidden="1">1</definedName>
    <definedName name="_Regression_Int" localSheetId="10" hidden="1">1</definedName>
    <definedName name="_Regression_Int" localSheetId="12" hidden="1">1</definedName>
    <definedName name="_Regression_Int" localSheetId="13" hidden="1">1</definedName>
    <definedName name="_Regression_Int" localSheetId="14" hidden="1">1</definedName>
    <definedName name="_Regression_Int" localSheetId="16" hidden="1">1</definedName>
    <definedName name="ab">#REF!</definedName>
    <definedName name="admJ" localSheetId="7">'dem13'!#REF!</definedName>
    <definedName name="agriculture" localSheetId="2">'dem1'!#REF!</definedName>
    <definedName name="agrirec" localSheetId="2">'dem1'!#REF!</definedName>
    <definedName name="ah" localSheetId="3">'dem2'!#REF!</definedName>
    <definedName name="ahcap" localSheetId="7">#REF!</definedName>
    <definedName name="ahcap" localSheetId="3">'dem2'!#REF!</definedName>
    <definedName name="ahcap" localSheetId="12">#REF!</definedName>
    <definedName name="ahcap" localSheetId="16">#REF!</definedName>
    <definedName name="ahcap">#REF!</definedName>
    <definedName name="animal" localSheetId="3">'dem2'!#REF!</definedName>
    <definedName name="are" localSheetId="2">'dem1'!#REF!</definedName>
    <definedName name="are" localSheetId="3">'dem2'!#REF!</definedName>
    <definedName name="building" localSheetId="4">'dem3'!#REF!</definedName>
    <definedName name="cacap" localSheetId="14">'dem34'!#REF!</definedName>
    <definedName name="cad" localSheetId="9">'dem19'!#REF!</definedName>
    <definedName name="CAPPW" localSheetId="14">'dem34'!#REF!</definedName>
    <definedName name="censusrec" localSheetId="7">#REF!</definedName>
    <definedName name="censusrec" localSheetId="10">'dem22'!#REF!</definedName>
    <definedName name="censusrec" localSheetId="12">#REF!</definedName>
    <definedName name="censusrec" localSheetId="15">#REF!</definedName>
    <definedName name="censusrec" localSheetId="16">#REF!</definedName>
    <definedName name="censusrec">#REF!</definedName>
    <definedName name="ch" localSheetId="2">'dem1'!#REF!</definedName>
    <definedName name="ch" localSheetId="11">'dem29'!#REF!</definedName>
    <definedName name="charged" localSheetId="7">#REF!</definedName>
    <definedName name="charged" localSheetId="12">#REF!</definedName>
    <definedName name="charged" localSheetId="15">#REF!</definedName>
    <definedName name="charged" localSheetId="16">#REF!</definedName>
    <definedName name="charged">#REF!</definedName>
    <definedName name="chCap" localSheetId="2">'dem1'!#REF!</definedName>
    <definedName name="chrec" localSheetId="2">'dem1'!#REF!</definedName>
    <definedName name="cicap" localSheetId="8">'dem16'!#REF!</definedName>
    <definedName name="crfrec" localSheetId="10">'dem22'!#REF!</definedName>
    <definedName name="css" localSheetId="10">'dem22'!#REF!</definedName>
    <definedName name="css" localSheetId="11">'dem29'!#REF!</definedName>
    <definedName name="cssrec" localSheetId="11">'dem29'!#REF!</definedName>
    <definedName name="da" localSheetId="7">#REF!</definedName>
    <definedName name="da" localSheetId="10">'dem22'!#REF!</definedName>
    <definedName name="da" localSheetId="12">#REF!</definedName>
    <definedName name="da" localSheetId="15">#REF!</definedName>
    <definedName name="da" localSheetId="16">#REF!</definedName>
    <definedName name="da">#REF!</definedName>
    <definedName name="darec" localSheetId="10">'dem22'!#REF!</definedName>
    <definedName name="dd" localSheetId="3">'dem2'!#REF!</definedName>
    <definedName name="dedrec2" localSheetId="7">#REF!</definedName>
    <definedName name="dedrec2" localSheetId="12">#REF!</definedName>
    <definedName name="dedrec2" localSheetId="16">#REF!</definedName>
    <definedName name="dedrec2">#REF!</definedName>
    <definedName name="dem13a">#REF!</definedName>
    <definedName name="dem21rec" localSheetId="7">#REF!</definedName>
    <definedName name="dem21rec" localSheetId="12">#REF!</definedName>
    <definedName name="dem21rec" localSheetId="16">#REF!</definedName>
    <definedName name="dem21rec">#REF!</definedName>
    <definedName name="dopcap" localSheetId="7">#REF!</definedName>
    <definedName name="dopcap" localSheetId="12">#REF!</definedName>
    <definedName name="dopcap" localSheetId="16">#REF!</definedName>
    <definedName name="dopcap">#REF!</definedName>
    <definedName name="dopla21" localSheetId="7">#REF!</definedName>
    <definedName name="dopla21" localSheetId="12">#REF!</definedName>
    <definedName name="dopla21" localSheetId="16">#REF!</definedName>
    <definedName name="dopla21">#REF!</definedName>
    <definedName name="ecolorec" localSheetId="6">'dem12'!#REF!</definedName>
    <definedName name="EcoRecCap" localSheetId="6">'dem12'!#REF!</definedName>
    <definedName name="ecoRecRev" localSheetId="6">'dem12'!#REF!</definedName>
    <definedName name="educap" localSheetId="15">'dem39'!#REF!</definedName>
    <definedName name="educap" localSheetId="5">'dem7'!#REF!</definedName>
    <definedName name="education" localSheetId="5">'dem7'!#REF!</definedName>
    <definedName name="educationrevenue" localSheetId="5">'dem7'!#REF!</definedName>
    <definedName name="edurec1" localSheetId="5">'dem7'!#REF!</definedName>
    <definedName name="edurec2" localSheetId="5">'dem7'!#REF!</definedName>
    <definedName name="edurec3" localSheetId="5">'dem7'!#REF!</definedName>
    <definedName name="edurec4" localSheetId="5">'dem7'!#REF!</definedName>
    <definedName name="ee" localSheetId="6">'dem12'!#REF!</definedName>
    <definedName name="ee" localSheetId="7">#REF!</definedName>
    <definedName name="ee" localSheetId="12">#REF!</definedName>
    <definedName name="ee" localSheetId="16">#REF!</definedName>
    <definedName name="ee">#REF!</definedName>
    <definedName name="fcd" localSheetId="9">'dem19'!#REF!</definedName>
    <definedName name="fcpcap" localSheetId="9">'dem19'!#REF!</definedName>
    <definedName name="fishcap" localSheetId="7">#REF!</definedName>
    <definedName name="fishcap" localSheetId="3">'dem2'!#REF!</definedName>
    <definedName name="fishcap" localSheetId="12">#REF!</definedName>
    <definedName name="fishcap" localSheetId="13">#REF!</definedName>
    <definedName name="fishcap" localSheetId="16">[7]dem2!$D$657:$L$657</definedName>
    <definedName name="fishcap">#REF!</definedName>
    <definedName name="Fishrev" localSheetId="7">#REF!</definedName>
    <definedName name="Fishrev" localSheetId="3">'dem2'!#REF!</definedName>
    <definedName name="Fishrev" localSheetId="12">#REF!</definedName>
    <definedName name="Fishrev" localSheetId="13">#REF!</definedName>
    <definedName name="Fishrev" localSheetId="15">#REF!</definedName>
    <definedName name="Fishrev" localSheetId="16">[7]dem2!$D$574:$L$574</definedName>
    <definedName name="Fishrev">#REF!</definedName>
    <definedName name="fsw" localSheetId="2">'dem1'!#REF!</definedName>
    <definedName name="fswCap" localSheetId="2">'dem1'!#REF!</definedName>
    <definedName name="fwl" localSheetId="6">'dem12'!#REF!</definedName>
    <definedName name="fwl" localSheetId="7">#REF!</definedName>
    <definedName name="fwl" localSheetId="12">#REF!</definedName>
    <definedName name="fwl" localSheetId="13">#REF!</definedName>
    <definedName name="fwl" localSheetId="15">#REF!</definedName>
    <definedName name="fwl" localSheetId="16">#REF!</definedName>
    <definedName name="fwl">#REF!</definedName>
    <definedName name="fwlcap" localSheetId="6">'dem12'!#REF!</definedName>
    <definedName name="fwlcap" localSheetId="7">#REF!</definedName>
    <definedName name="fwlcap" localSheetId="10">#REF!</definedName>
    <definedName name="fwlcap" localSheetId="12">#REF!</definedName>
    <definedName name="fwlcap" localSheetId="15">#REF!</definedName>
    <definedName name="fwlcap" localSheetId="16">#REF!</definedName>
    <definedName name="fwlcap">#REF!</definedName>
    <definedName name="fwlrec" localSheetId="6">'dem12'!#REF!</definedName>
    <definedName name="fwlrec" localSheetId="7">#REF!</definedName>
    <definedName name="fwlrec" localSheetId="8">#REF!</definedName>
    <definedName name="fwlrec" localSheetId="10">#REF!</definedName>
    <definedName name="fwlrec" localSheetId="12">#REF!</definedName>
    <definedName name="fwlrec" localSheetId="16">#REF!</definedName>
    <definedName name="fwlrec" localSheetId="5">#REF!</definedName>
    <definedName name="fwlrec">#REF!</definedName>
    <definedName name="fwlrec1" localSheetId="6">'dem12'!#REF!</definedName>
    <definedName name="housing" localSheetId="7">#REF!</definedName>
    <definedName name="housing" localSheetId="8">#REF!</definedName>
    <definedName name="housing" localSheetId="3">#REF!</definedName>
    <definedName name="housing" localSheetId="10">'dem22'!#REF!</definedName>
    <definedName name="housing" localSheetId="4">'dem3'!#REF!</definedName>
    <definedName name="housing" localSheetId="12">'dem30'!#REF!</definedName>
    <definedName name="housing" localSheetId="13">'dem31'!#REF!</definedName>
    <definedName name="housing" localSheetId="16">#REF!</definedName>
    <definedName name="housing" localSheetId="5">'dem7'!#REF!</definedName>
    <definedName name="housing">#REF!</definedName>
    <definedName name="housingcap" localSheetId="7">#REF!</definedName>
    <definedName name="housingcap" localSheetId="8">#REF!</definedName>
    <definedName name="housingcap" localSheetId="3">#REF!</definedName>
    <definedName name="housingcap" localSheetId="11">#REF!</definedName>
    <definedName name="housingcap" localSheetId="4">'dem3'!#REF!</definedName>
    <definedName name="housingcap" localSheetId="12">#REF!</definedName>
    <definedName name="housingcap" localSheetId="16">#REF!</definedName>
    <definedName name="housingcap">#REF!</definedName>
    <definedName name="i" localSheetId="8">'dem16'!#REF!</definedName>
    <definedName name="igfticap" localSheetId="8">'dem16'!#REF!</definedName>
    <definedName name="imcap" localSheetId="8">'dem16'!#REF!</definedName>
    <definedName name="jail" localSheetId="7">'dem13'!#REF!</definedName>
    <definedName name="jailrec" localSheetId="7">'dem13'!#REF!</definedName>
    <definedName name="justice" localSheetId="7">#REF!</definedName>
    <definedName name="justice" localSheetId="11">#REF!</definedName>
    <definedName name="justice" localSheetId="12">#REF!</definedName>
    <definedName name="justice" localSheetId="14">#REF!</definedName>
    <definedName name="justice" localSheetId="16">#REF!</definedName>
    <definedName name="justice">#REF!</definedName>
    <definedName name="justicerec" localSheetId="7">#REF!</definedName>
    <definedName name="justicerec" localSheetId="11">#REF!</definedName>
    <definedName name="justicerec" localSheetId="12">#REF!</definedName>
    <definedName name="justicerec" localSheetId="14">[8]dem21!$E$128:$L$128</definedName>
    <definedName name="justicerec" localSheetId="16">[9]dem21!$E$128:$L$128</definedName>
    <definedName name="justicerec">#REF!</definedName>
    <definedName name="Labour" localSheetId="5">'dem7'!#REF!</definedName>
    <definedName name="loan" localSheetId="8">'dem16'!#REF!</definedName>
    <definedName name="lottery1" localSheetId="7">#REF!</definedName>
    <definedName name="lottery1" localSheetId="12">#REF!</definedName>
    <definedName name="lottery1" localSheetId="16">#REF!</definedName>
    <definedName name="lottery1">#REF!</definedName>
    <definedName name="lr" localSheetId="7">#REF!</definedName>
    <definedName name="lr" localSheetId="9">#REF!</definedName>
    <definedName name="lr" localSheetId="10">'dem22'!#REF!</definedName>
    <definedName name="lr" localSheetId="12">#REF!</definedName>
    <definedName name="lr" localSheetId="14">#REF!</definedName>
    <definedName name="lr" localSheetId="16">#REF!</definedName>
    <definedName name="lr">#REF!</definedName>
    <definedName name="lrrec" localSheetId="7">#REF!</definedName>
    <definedName name="lrrec" localSheetId="10">'dem22'!#REF!</definedName>
    <definedName name="lrrec" localSheetId="12">#REF!</definedName>
    <definedName name="lrrec" localSheetId="13">#REF!</definedName>
    <definedName name="lrrec" localSheetId="14">#REF!</definedName>
    <definedName name="lrrec" localSheetId="16">#REF!</definedName>
    <definedName name="lrrec">#REF!</definedName>
    <definedName name="mgs" localSheetId="7">'dem13'!#REF!</definedName>
    <definedName name="mgs" localSheetId="8">'dem16'!#REF!</definedName>
    <definedName name="mi" localSheetId="9">'dem19'!#REF!</definedName>
    <definedName name="micap" localSheetId="9">'dem19'!#REF!</definedName>
    <definedName name="minister" localSheetId="7">'dem13'!#REF!</definedName>
    <definedName name="minrec" localSheetId="7">'dem13'!#REF!</definedName>
    <definedName name="nc" localSheetId="2">#REF!</definedName>
    <definedName name="nc" localSheetId="7">#REF!</definedName>
    <definedName name="nc" localSheetId="10">'dem22'!#REF!</definedName>
    <definedName name="nc" localSheetId="12">#REF!</definedName>
    <definedName name="nc" localSheetId="13">#REF!</definedName>
    <definedName name="nc" localSheetId="14">#REF!</definedName>
    <definedName name="nc" localSheetId="16">#REF!</definedName>
    <definedName name="nc">#REF!</definedName>
    <definedName name="ncfund" localSheetId="2">#REF!</definedName>
    <definedName name="ncfund" localSheetId="7">#REF!</definedName>
    <definedName name="ncfund" localSheetId="10">'dem22'!#REF!</definedName>
    <definedName name="ncfund" localSheetId="12">#REF!</definedName>
    <definedName name="ncfund" localSheetId="13">#REF!</definedName>
    <definedName name="ncfund" localSheetId="14">#REF!</definedName>
    <definedName name="ncfund" localSheetId="16">#REF!</definedName>
    <definedName name="ncfund">#REF!</definedName>
    <definedName name="ncfund1" localSheetId="10">'dem22'!#REF!</definedName>
    <definedName name="ncrec" localSheetId="2">#REF!</definedName>
    <definedName name="ncrec" localSheetId="6">#REF!</definedName>
    <definedName name="ncrec" localSheetId="7">#REF!</definedName>
    <definedName name="ncrec" localSheetId="12">#REF!</definedName>
    <definedName name="ncrec" localSheetId="14">#REF!</definedName>
    <definedName name="ncrec" localSheetId="16">#REF!</definedName>
    <definedName name="ncrec">#REF!</definedName>
    <definedName name="ncrec1" localSheetId="6">#REF!</definedName>
    <definedName name="ncrec1" localSheetId="7">#REF!</definedName>
    <definedName name="ncrec1" localSheetId="3">#REF!</definedName>
    <definedName name="ncrec1" localSheetId="10">'dem22'!#REF!</definedName>
    <definedName name="ncrec1" localSheetId="12">#REF!</definedName>
    <definedName name="ncrec1" localSheetId="14">#REF!</definedName>
    <definedName name="ncrec1" localSheetId="16">#REF!</definedName>
    <definedName name="ncrec1" localSheetId="5">#REF!</definedName>
    <definedName name="ncrec1">#REF!</definedName>
    <definedName name="ncrec2" localSheetId="10">'dem22'!#REF!</definedName>
    <definedName name="non_plan">'dem39'!A1</definedName>
    <definedName name="np" localSheetId="2">'dem1'!#REF!</definedName>
    <definedName name="np" localSheetId="6">'dem12'!#REF!</definedName>
    <definedName name="np" localSheetId="7">'dem13'!#REF!</definedName>
    <definedName name="np" localSheetId="8">'dem16'!#REF!</definedName>
    <definedName name="np" localSheetId="9">'dem19'!#REF!</definedName>
    <definedName name="np" localSheetId="3">'dem2'!#REF!</definedName>
    <definedName name="np" localSheetId="10">'dem22'!#REF!</definedName>
    <definedName name="np" localSheetId="11">'dem29'!#REF!</definedName>
    <definedName name="np" localSheetId="4">'dem3'!#REF!</definedName>
    <definedName name="np" localSheetId="12">'dem30'!#REF!</definedName>
    <definedName name="np" localSheetId="13">'dem31'!#REF!</definedName>
    <definedName name="np" localSheetId="14">'dem34'!#REF!</definedName>
    <definedName name="np" localSheetId="15">'dem39'!#REF!</definedName>
    <definedName name="np" localSheetId="16">dem40A!#REF!</definedName>
    <definedName name="np" localSheetId="5">'dem7'!#REF!</definedName>
    <definedName name="np">#REF!</definedName>
    <definedName name="Nutrition" localSheetId="6">#REF!</definedName>
    <definedName name="Nutrition" localSheetId="7">#REF!</definedName>
    <definedName name="Nutrition" localSheetId="3">#REF!</definedName>
    <definedName name="Nutrition" localSheetId="10">#REF!</definedName>
    <definedName name="Nutrition" localSheetId="12">#REF!</definedName>
    <definedName name="Nutrition" localSheetId="16">#REF!</definedName>
    <definedName name="Nutrition">#REF!</definedName>
    <definedName name="oap" localSheetId="2">'dem1'!#REF!</definedName>
    <definedName name="oas" localSheetId="6">'dem12'!#REF!</definedName>
    <definedName name="oas" localSheetId="10">'dem22'!#REF!</definedName>
    <definedName name="oges" localSheetId="7">#REF!</definedName>
    <definedName name="oges" localSheetId="8">'dem16'!#REF!</definedName>
    <definedName name="oges" localSheetId="3">#REF!</definedName>
    <definedName name="oges" localSheetId="12">#REF!</definedName>
    <definedName name="oges" localSheetId="15">#REF!</definedName>
    <definedName name="oges" localSheetId="16">#REF!</definedName>
    <definedName name="oges">#REF!</definedName>
    <definedName name="osap" localSheetId="11">'dem29'!#REF!</definedName>
    <definedName name="osapcap" localSheetId="11">'dem29'!#REF!</definedName>
    <definedName name="otd" localSheetId="6">'dem12'!#REF!</definedName>
    <definedName name="otdrec" localSheetId="6">'dem12'!#REF!</definedName>
    <definedName name="pension" localSheetId="7">#REF!</definedName>
    <definedName name="pension" localSheetId="12">#REF!</definedName>
    <definedName name="pension" localSheetId="15">#REF!</definedName>
    <definedName name="pension" localSheetId="16">#REF!</definedName>
    <definedName name="pension">#REF!</definedName>
    <definedName name="plant" localSheetId="8">'dem16'!#REF!</definedName>
    <definedName name="powCaprec" localSheetId="12">'dem30'!#REF!</definedName>
    <definedName name="powCaprec" localSheetId="13">'dem31'!#REF!</definedName>
    <definedName name="Power" localSheetId="12">'dem30'!#REF!</definedName>
    <definedName name="Power" localSheetId="13">'dem31'!#REF!</definedName>
    <definedName name="powercap" localSheetId="12">'dem30'!#REF!</definedName>
    <definedName name="powercap" localSheetId="13">'dem31'!#REF!</definedName>
    <definedName name="powerrec" localSheetId="12">'dem30'!#REF!</definedName>
    <definedName name="powerrec" localSheetId="13">'dem31'!#REF!</definedName>
    <definedName name="powerrec1" localSheetId="12">'dem30'!#REF!</definedName>
    <definedName name="powerrec1" localSheetId="13">'dem31'!#REF!</definedName>
    <definedName name="powloan" localSheetId="12">'dem30'!#REF!</definedName>
    <definedName name="powloan" localSheetId="13">'dem31'!#REF!</definedName>
    <definedName name="_xlnm.Print_Area" localSheetId="2">'dem1'!$A$1:$H$29</definedName>
    <definedName name="_xlnm.Print_Area" localSheetId="6">'dem12'!$A$1:$H$42</definedName>
    <definedName name="_xlnm.Print_Area" localSheetId="7">'dem13'!$A$1:$H$51</definedName>
    <definedName name="_xlnm.Print_Area" localSheetId="8">'dem16'!$A$1:$H$30</definedName>
    <definedName name="_xlnm.Print_Area" localSheetId="9">'dem19'!$A$1:$H$29</definedName>
    <definedName name="_xlnm.Print_Area" localSheetId="3">'dem2'!$A$1:$H$28</definedName>
    <definedName name="_xlnm.Print_Area" localSheetId="10">'dem22'!$A$1:$H$35</definedName>
    <definedName name="_xlnm.Print_Area" localSheetId="11">'dem29'!$A$1:$H$26</definedName>
    <definedName name="_xlnm.Print_Area" localSheetId="4">'dem3'!$A$1:$H$33</definedName>
    <definedName name="_xlnm.Print_Area" localSheetId="12">'dem30'!$A$1:$H$27</definedName>
    <definedName name="_xlnm.Print_Area" localSheetId="13">'dem31'!$A$1:$H$41</definedName>
    <definedName name="_xlnm.Print_Area" localSheetId="14">'dem34'!$A$1:$H$40</definedName>
    <definedName name="_xlnm.Print_Area" localSheetId="15">'dem39'!$A$1:$H$29</definedName>
    <definedName name="_xlnm.Print_Area" localSheetId="16">dem40A!$A$1:$H$32</definedName>
    <definedName name="_xlnm.Print_Area" localSheetId="5">'dem7'!$A$1:$G$40</definedName>
    <definedName name="_xlnm.Print_Area" localSheetId="0">Introduc.!$A$1:$C$37</definedName>
    <definedName name="_xlnm.Print_Area" localSheetId="1">Rev_Cap!$A$1:$L$25</definedName>
    <definedName name="_xlnm.Print_Titles" localSheetId="2">'dem1'!$12:$14</definedName>
    <definedName name="_xlnm.Print_Titles" localSheetId="6">'dem12'!$13:$15</definedName>
    <definedName name="_xlnm.Print_Titles" localSheetId="7">'dem13'!$13:$15</definedName>
    <definedName name="_xlnm.Print_Titles" localSheetId="8">'dem16'!$13:$15</definedName>
    <definedName name="_xlnm.Print_Titles" localSheetId="9">'dem19'!$13:$15</definedName>
    <definedName name="_xlnm.Print_Titles" localSheetId="3">'dem2'!$13:$15</definedName>
    <definedName name="_xlnm.Print_Titles" localSheetId="10">'dem22'!$13:$14</definedName>
    <definedName name="_xlnm.Print_Titles" localSheetId="11">'dem29'!$12:$14</definedName>
    <definedName name="_xlnm.Print_Titles" localSheetId="4">'dem3'!$13:$15</definedName>
    <definedName name="_xlnm.Print_Titles" localSheetId="12">'dem30'!$13:$15</definedName>
    <definedName name="_xlnm.Print_Titles" localSheetId="13">'dem31'!$13:$15</definedName>
    <definedName name="_xlnm.Print_Titles" localSheetId="14">'dem34'!$13:$15</definedName>
    <definedName name="_xlnm.Print_Titles" localSheetId="15">'dem39'!$13:$15</definedName>
    <definedName name="_xlnm.Print_Titles" localSheetId="16">dem40A!$13:$15</definedName>
    <definedName name="_xlnm.Print_Titles" localSheetId="5">'dem7'!$13:$15</definedName>
    <definedName name="_xlnm.Print_Titles" localSheetId="1">Rev_Cap!$5:$7</definedName>
    <definedName name="pw" localSheetId="7">#REF!</definedName>
    <definedName name="pw" localSheetId="3">#REF!</definedName>
    <definedName name="pw" localSheetId="4">'dem3'!#REF!</definedName>
    <definedName name="pw" localSheetId="12">'dem30'!#REF!</definedName>
    <definedName name="pw" localSheetId="13">'dem31'!#REF!</definedName>
    <definedName name="pw" localSheetId="14">'dem34'!#REF!</definedName>
    <definedName name="pw" localSheetId="16">#REF!</definedName>
    <definedName name="pw" localSheetId="5">'dem7'!#REF!</definedName>
    <definedName name="pw">#REF!</definedName>
    <definedName name="pwcap" localSheetId="7">#REF!</definedName>
    <definedName name="pwcap" localSheetId="10">'dem22'!#REF!</definedName>
    <definedName name="pwcap" localSheetId="4">'dem3'!#REF!</definedName>
    <definedName name="pwcap" localSheetId="12">'dem30'!#REF!</definedName>
    <definedName name="pwcap" localSheetId="13">'dem31'!#REF!</definedName>
    <definedName name="pwcap" localSheetId="16">#REF!</definedName>
    <definedName name="pwcap">#REF!</definedName>
    <definedName name="pwrec" localSheetId="4">'dem3'!#REF!</definedName>
    <definedName name="rb" localSheetId="12">'dem30'!#REF!</definedName>
    <definedName name="rb" localSheetId="13">'dem31'!#REF!</definedName>
    <definedName name="rb" localSheetId="14">'dem34'!#REF!</definedName>
    <definedName name="rbcap" localSheetId="8">'dem16'!#REF!</definedName>
    <definedName name="rbcap" localSheetId="14">'dem34'!#REF!</definedName>
    <definedName name="rbrec" localSheetId="14">'dem34'!#REF!</definedName>
    <definedName name="rbrec3" localSheetId="14">'dem34'!#REF!</definedName>
    <definedName name="rec" localSheetId="7">#REF!</definedName>
    <definedName name="rec" localSheetId="10">'dem22'!#REF!</definedName>
    <definedName name="rec" localSheetId="12">'dem30'!#REF!</definedName>
    <definedName name="rec" localSheetId="13">'dem31'!#REF!</definedName>
    <definedName name="rec" localSheetId="15">#REF!</definedName>
    <definedName name="rec" localSheetId="16">#REF!</definedName>
    <definedName name="rec" localSheetId="5">'dem7'!#REF!</definedName>
    <definedName name="rec">#REF!</definedName>
    <definedName name="reform" localSheetId="7">#REF!</definedName>
    <definedName name="reform" localSheetId="10">'dem22'!#REF!</definedName>
    <definedName name="reform" localSheetId="12">#REF!</definedName>
    <definedName name="reform" localSheetId="15">#REF!</definedName>
    <definedName name="reform" localSheetId="16">#REF!</definedName>
    <definedName name="reform">#REF!</definedName>
    <definedName name="revise" localSheetId="2">'dem1'!#REF!</definedName>
    <definedName name="revise" localSheetId="6">'dem12'!#REF!</definedName>
    <definedName name="revise" localSheetId="7">'dem13'!#REF!</definedName>
    <definedName name="revise" localSheetId="8">'dem16'!#REF!</definedName>
    <definedName name="revise" localSheetId="9">'dem19'!#REF!</definedName>
    <definedName name="revise" localSheetId="3">'dem2'!#REF!</definedName>
    <definedName name="revise" localSheetId="10">'dem22'!#REF!</definedName>
    <definedName name="revise" localSheetId="11">'dem29'!#REF!</definedName>
    <definedName name="revise" localSheetId="4">'dem3'!#REF!</definedName>
    <definedName name="revise" localSheetId="12">'dem30'!#REF!</definedName>
    <definedName name="revise" localSheetId="13">'dem31'!#REF!</definedName>
    <definedName name="revise" localSheetId="14">'dem34'!#REF!</definedName>
    <definedName name="revise" localSheetId="15">'dem39'!#REF!</definedName>
    <definedName name="revise" localSheetId="16">dem40A!#REF!</definedName>
    <definedName name="revise" localSheetId="5">'dem7'!#REF!</definedName>
    <definedName name="revise">#REF!</definedName>
    <definedName name="roads" localSheetId="10">'dem22'!#REF!</definedName>
    <definedName name="roadsrec" localSheetId="14">'dem34'!#REF!</definedName>
    <definedName name="scst" localSheetId="6">#REF!</definedName>
    <definedName name="scst" localSheetId="7">#REF!</definedName>
    <definedName name="scst" localSheetId="3">#REF!</definedName>
    <definedName name="scst" localSheetId="10">#REF!</definedName>
    <definedName name="scst" localSheetId="12">#REF!</definedName>
    <definedName name="scst" localSheetId="16">#REF!</definedName>
    <definedName name="scst">#REF!</definedName>
    <definedName name="ses" localSheetId="10">'dem22'!#REF!</definedName>
    <definedName name="ses" localSheetId="11">'dem29'!#REF!</definedName>
    <definedName name="sesrec" localSheetId="11">'dem29'!#REF!</definedName>
    <definedName name="sgs" localSheetId="7">'dem13'!#REF!</definedName>
    <definedName name="sgs" localSheetId="10">'dem22'!#REF!</definedName>
    <definedName name="sgs" localSheetId="12">#REF!</definedName>
    <definedName name="sgs" localSheetId="16">#REF!</definedName>
    <definedName name="sgs">#REF!</definedName>
    <definedName name="sgsrec" localSheetId="7">'dem13'!#REF!</definedName>
    <definedName name="sgsrec" localSheetId="12">#REF!</definedName>
    <definedName name="sgsrec" localSheetId="16">#REF!</definedName>
    <definedName name="sgsrec">#REF!</definedName>
    <definedName name="SocialSecurity" localSheetId="6">#REF!</definedName>
    <definedName name="SocialSecurity" localSheetId="7">'dem13'!#REF!</definedName>
    <definedName name="SocialSecurity" localSheetId="3">#REF!</definedName>
    <definedName name="SocialSecurity" localSheetId="10">#REF!</definedName>
    <definedName name="SocialSecurity" localSheetId="12">#REF!</definedName>
    <definedName name="SocialSecurity" localSheetId="15">#REF!</definedName>
    <definedName name="SocialSecurity" localSheetId="16">#REF!</definedName>
    <definedName name="SocialSecurity">#REF!</definedName>
    <definedName name="socialwelfare" localSheetId="6">#REF!</definedName>
    <definedName name="socialwelfare" localSheetId="7">#REF!</definedName>
    <definedName name="socialwelfare" localSheetId="3">#REF!</definedName>
    <definedName name="socialwelfare" localSheetId="10">#REF!</definedName>
    <definedName name="socialwelfare" localSheetId="12">#REF!</definedName>
    <definedName name="socialwelfare" localSheetId="15">#REF!</definedName>
    <definedName name="socialwelfare" localSheetId="16">#REF!</definedName>
    <definedName name="socialwelfare">#REF!</definedName>
    <definedName name="spfrd" localSheetId="6">'dem12'!#REF!</definedName>
    <definedName name="spfrd" localSheetId="7">#REF!</definedName>
    <definedName name="spfrd" localSheetId="12">#REF!</definedName>
    <definedName name="spfrd" localSheetId="15">#REF!</definedName>
    <definedName name="spfrd" localSheetId="16">#REF!</definedName>
    <definedName name="spfrd" localSheetId="5">#REF!</definedName>
    <definedName name="spfrd">#REF!</definedName>
    <definedName name="sports" localSheetId="15">'dem39'!#REF!</definedName>
    <definedName name="sss" localSheetId="7">#REF!</definedName>
    <definedName name="sss" localSheetId="10">'dem22'!#REF!</definedName>
    <definedName name="sss" localSheetId="12">#REF!</definedName>
    <definedName name="sss" localSheetId="13">#REF!</definedName>
    <definedName name="sss" localSheetId="16">#REF!</definedName>
    <definedName name="sss" localSheetId="5">#REF!</definedName>
    <definedName name="sss">#REF!</definedName>
    <definedName name="summary" localSheetId="2">'dem1'!#REF!</definedName>
    <definedName name="summary" localSheetId="6">'dem12'!#REF!</definedName>
    <definedName name="summary" localSheetId="7">'dem13'!#REF!</definedName>
    <definedName name="summary" localSheetId="8">'dem16'!#REF!</definedName>
    <definedName name="summary" localSheetId="9">'dem19'!#REF!</definedName>
    <definedName name="summary" localSheetId="3">'dem2'!#REF!</definedName>
    <definedName name="summary" localSheetId="10">'dem22'!#REF!</definedName>
    <definedName name="summary" localSheetId="11">'dem29'!#REF!</definedName>
    <definedName name="summary" localSheetId="4">'dem3'!#REF!</definedName>
    <definedName name="summary" localSheetId="12">'dem30'!#REF!</definedName>
    <definedName name="summary" localSheetId="13">'dem31'!#REF!</definedName>
    <definedName name="summary" localSheetId="14">'dem34'!#REF!</definedName>
    <definedName name="summary" localSheetId="15">'dem39'!#REF!</definedName>
    <definedName name="summary" localSheetId="16">dem40A!#REF!</definedName>
    <definedName name="summary" localSheetId="5">'dem7'!#REF!</definedName>
    <definedName name="suspense" localSheetId="4">'dem3'!#REF!</definedName>
    <definedName name="suspense" localSheetId="14">'dem34'!#REF!</definedName>
    <definedName name="swc" localSheetId="2">'dem1'!#REF!</definedName>
    <definedName name="swc" localSheetId="6">'dem12'!#REF!</definedName>
    <definedName name="swc" localSheetId="7">#REF!</definedName>
    <definedName name="swc" localSheetId="12">#REF!</definedName>
    <definedName name="swc" localSheetId="16">#REF!</definedName>
    <definedName name="swc">#REF!</definedName>
    <definedName name="swcrec" localSheetId="2">'dem1'!#REF!</definedName>
    <definedName name="tax" localSheetId="7">#REF!</definedName>
    <definedName name="tax" localSheetId="3">#REF!</definedName>
    <definedName name="tax" localSheetId="12">#REF!</definedName>
    <definedName name="tax" localSheetId="16">#REF!</definedName>
    <definedName name="tax">#REF!</definedName>
    <definedName name="techcap" localSheetId="5">'dem7'!#REF!</definedName>
    <definedName name="technical" localSheetId="5">'dem7'!#REF!</definedName>
    <definedName name="techrec" localSheetId="5">'dem7'!#REF!</definedName>
    <definedName name="Tourism" localSheetId="16">dem40A!#REF!</definedName>
    <definedName name="tourismcap" localSheetId="16">dem40A!#REF!</definedName>
    <definedName name="tourismrec" localSheetId="16">dem40A!#REF!</definedName>
    <definedName name="tourismRevenue" localSheetId="16">dem40A!$E$11:$G$11</definedName>
    <definedName name="trec" localSheetId="16">dem40A!#REF!</definedName>
    <definedName name="udhd" localSheetId="7">#REF!</definedName>
    <definedName name="udhd" localSheetId="3">#REF!</definedName>
    <definedName name="udhd" localSheetId="12">#REF!</definedName>
    <definedName name="udhd" localSheetId="15">#REF!</definedName>
    <definedName name="udhd" localSheetId="16">#REF!</definedName>
    <definedName name="udhd">#REF!</definedName>
    <definedName name="urbancap" localSheetId="7">#REF!</definedName>
    <definedName name="urbancap" localSheetId="3">#REF!</definedName>
    <definedName name="urbancap" localSheetId="12">#REF!</definedName>
    <definedName name="urbancap" localSheetId="15">#REF!</definedName>
    <definedName name="urbancap" localSheetId="16">#REF!</definedName>
    <definedName name="urbancap">#REF!</definedName>
    <definedName name="voted" localSheetId="6">'dem12'!#REF!</definedName>
    <definedName name="voted" localSheetId="7">'dem13'!#REF!</definedName>
    <definedName name="voted" localSheetId="8">'dem16'!$E$14:$G$14</definedName>
    <definedName name="voted" localSheetId="9">'dem19'!$E$12:$G$12</definedName>
    <definedName name="Voted" localSheetId="3">#REF!</definedName>
    <definedName name="Voted" localSheetId="10">#REF!</definedName>
    <definedName name="Voted" localSheetId="11">'dem29'!$E$11:$G$11</definedName>
    <definedName name="Voted" localSheetId="12">'dem30'!#REF!</definedName>
    <definedName name="Voted" localSheetId="13">'dem31'!#REF!</definedName>
    <definedName name="Voted" localSheetId="14">'dem34'!$E$11:$G$11</definedName>
    <definedName name="Voted" localSheetId="15">'dem39'!$E$10:$G$10</definedName>
    <definedName name="Voted" localSheetId="16">dem40A!$E$11:$G$11</definedName>
    <definedName name="Voted">#REF!</definedName>
    <definedName name="vsi" localSheetId="8">'dem16'!#REF!</definedName>
    <definedName name="vsicap" localSheetId="8">'dem16'!#REF!</definedName>
    <definedName name="vsirec" localSheetId="8">'dem16'!#REF!</definedName>
    <definedName name="water" localSheetId="7">#REF!</definedName>
    <definedName name="water" localSheetId="3">#REF!</definedName>
    <definedName name="water" localSheetId="10">'dem22'!#REF!</definedName>
    <definedName name="water" localSheetId="12">#REF!</definedName>
    <definedName name="water" localSheetId="16">#REF!</definedName>
    <definedName name="water">#REF!</definedName>
    <definedName name="watercap" localSheetId="7">#REF!</definedName>
    <definedName name="watercap" localSheetId="3">#REF!</definedName>
    <definedName name="watercap" localSheetId="12">#REF!</definedName>
    <definedName name="watercap" localSheetId="16">#REF!</definedName>
    <definedName name="watercap">#REF!</definedName>
    <definedName name="welfarecap" localSheetId="6">#REF!</definedName>
    <definedName name="welfarecap" localSheetId="7">#REF!</definedName>
    <definedName name="welfarecap" localSheetId="3">#REF!</definedName>
    <definedName name="welfarecap" localSheetId="10">#REF!</definedName>
    <definedName name="welfarecap" localSheetId="12">#REF!</definedName>
    <definedName name="welfarecap" localSheetId="15">#REF!</definedName>
    <definedName name="welfarecap" localSheetId="16">#REF!</definedName>
    <definedName name="welfarecap" localSheetId="5">#REF!</definedName>
    <definedName name="welfarecap">#REF!</definedName>
    <definedName name="Z_0A01029B_7B3B_461F_BED3_37847DEE34DD_.wvu.FilterData" localSheetId="1" hidden="1">Rev_Cap!$A$7:$H$23</definedName>
    <definedName name="Z_0A01029B_7B3B_461F_BED3_37847DEE34DD_.wvu.PrintArea" localSheetId="0" hidden="1">Introduc.!$A$1:$C$16</definedName>
    <definedName name="Z_0A01029B_7B3B_461F_BED3_37847DEE34DD_.wvu.PrintArea" localSheetId="1" hidden="1">Rev_Cap!$A$1:$H$23</definedName>
    <definedName name="Z_11785445_139B_4A31_9FC3_9005FC3C3095_.wvu.FilterData" localSheetId="3" hidden="1">'dem2'!#REF!</definedName>
    <definedName name="Z_11785445_139B_4A31_9FC3_9005FC3C3095_.wvu.PrintArea" localSheetId="3" hidden="1">'dem2'!$A$1:$H$15</definedName>
    <definedName name="Z_11785445_139B_4A31_9FC3_9005FC3C3095_.wvu.PrintTitles" localSheetId="3" hidden="1">'dem2'!$13:$15</definedName>
    <definedName name="Z_11785445_139B_4A31_9FC3_9005FC3C3095_.wvu.Rows" localSheetId="3" hidden="1">'dem2'!#REF!</definedName>
    <definedName name="Z_239EE218_578E_4317_BEED_14D5D7089E27_.wvu.Cols" localSheetId="2" hidden="1">'dem1'!#REF!</definedName>
    <definedName name="Z_239EE218_578E_4317_BEED_14D5D7089E27_.wvu.Cols" localSheetId="6" hidden="1">'dem12'!#REF!</definedName>
    <definedName name="Z_239EE218_578E_4317_BEED_14D5D7089E27_.wvu.Cols" localSheetId="8" hidden="1">'dem16'!#REF!</definedName>
    <definedName name="Z_239EE218_578E_4317_BEED_14D5D7089E27_.wvu.Cols" localSheetId="9" hidden="1">'dem19'!#REF!</definedName>
    <definedName name="Z_239EE218_578E_4317_BEED_14D5D7089E27_.wvu.Cols" localSheetId="3" hidden="1">'dem2'!#REF!</definedName>
    <definedName name="Z_239EE218_578E_4317_BEED_14D5D7089E27_.wvu.Cols" localSheetId="11" hidden="1">'dem29'!#REF!</definedName>
    <definedName name="Z_239EE218_578E_4317_BEED_14D5D7089E27_.wvu.Cols" localSheetId="4" hidden="1">'dem3'!#REF!</definedName>
    <definedName name="Z_239EE218_578E_4317_BEED_14D5D7089E27_.wvu.Cols" localSheetId="12" hidden="1">'dem30'!#REF!</definedName>
    <definedName name="Z_239EE218_578E_4317_BEED_14D5D7089E27_.wvu.Cols" localSheetId="13" hidden="1">'dem31'!#REF!</definedName>
    <definedName name="Z_239EE218_578E_4317_BEED_14D5D7089E27_.wvu.Cols" localSheetId="14" hidden="1">'dem34'!#REF!</definedName>
    <definedName name="Z_239EE218_578E_4317_BEED_14D5D7089E27_.wvu.Cols" localSheetId="15" hidden="1">'dem39'!#REF!</definedName>
    <definedName name="Z_239EE218_578E_4317_BEED_14D5D7089E27_.wvu.Cols" localSheetId="16" hidden="1">dem40A!#REF!</definedName>
    <definedName name="Z_239EE218_578E_4317_BEED_14D5D7089E27_.wvu.Cols" localSheetId="5" hidden="1">'dem7'!#REF!</definedName>
    <definedName name="Z_239EE218_578E_4317_BEED_14D5D7089E27_.wvu.FilterData" localSheetId="2" hidden="1">'dem1'!$A$1:$H$14</definedName>
    <definedName name="Z_239EE218_578E_4317_BEED_14D5D7089E27_.wvu.FilterData" localSheetId="6" hidden="1">'dem12'!$A$2:$N$16</definedName>
    <definedName name="Z_239EE218_578E_4317_BEED_14D5D7089E27_.wvu.FilterData" localSheetId="7" hidden="1">'dem13'!$A$1:$H$17</definedName>
    <definedName name="Z_239EE218_578E_4317_BEED_14D5D7089E27_.wvu.FilterData" localSheetId="8" hidden="1">'dem16'!$A$1:$H$15</definedName>
    <definedName name="Z_239EE218_578E_4317_BEED_14D5D7089E27_.wvu.FilterData" localSheetId="9" hidden="1">'dem19'!$A$1:$H$15</definedName>
    <definedName name="Z_239EE218_578E_4317_BEED_14D5D7089E27_.wvu.FilterData" localSheetId="3" hidden="1">'dem2'!$A$1:$H$15</definedName>
    <definedName name="Z_239EE218_578E_4317_BEED_14D5D7089E27_.wvu.FilterData" localSheetId="10" hidden="1">'dem22'!$A$1:$H$16</definedName>
    <definedName name="Z_239EE218_578E_4317_BEED_14D5D7089E27_.wvu.FilterData" localSheetId="11" hidden="1">'dem29'!$A$1:$H$14</definedName>
    <definedName name="Z_239EE218_578E_4317_BEED_14D5D7089E27_.wvu.FilterData" localSheetId="4" hidden="1">'dem3'!$A$1:$N$15</definedName>
    <definedName name="Z_239EE218_578E_4317_BEED_14D5D7089E27_.wvu.FilterData" localSheetId="12" hidden="1">'dem30'!$A$1:$H$15</definedName>
    <definedName name="Z_239EE218_578E_4317_BEED_14D5D7089E27_.wvu.FilterData" localSheetId="13" hidden="1">'dem31'!$A$1:$H$15</definedName>
    <definedName name="Z_239EE218_578E_4317_BEED_14D5D7089E27_.wvu.FilterData" localSheetId="14" hidden="1">'dem34'!$A$1:$H$15</definedName>
    <definedName name="Z_239EE218_578E_4317_BEED_14D5D7089E27_.wvu.FilterData" localSheetId="15" hidden="1">'dem39'!$A$1:$H$15</definedName>
    <definedName name="Z_239EE218_578E_4317_BEED_14D5D7089E27_.wvu.FilterData" localSheetId="16" hidden="1">dem40A!$A$1:$H$15</definedName>
    <definedName name="Z_239EE218_578E_4317_BEED_14D5D7089E27_.wvu.FilterData" localSheetId="5" hidden="1">'dem7'!$A$1:$N$15</definedName>
    <definedName name="Z_239EE218_578E_4317_BEED_14D5D7089E27_.wvu.PrintArea" localSheetId="2" hidden="1">'dem1'!$A$1:$H$14</definedName>
    <definedName name="Z_239EE218_578E_4317_BEED_14D5D7089E27_.wvu.PrintArea" localSheetId="6" hidden="1">'dem12'!$A$2:$N$16</definedName>
    <definedName name="Z_239EE218_578E_4317_BEED_14D5D7089E27_.wvu.PrintArea" localSheetId="7" hidden="1">'dem13'!$A$1:$H$17</definedName>
    <definedName name="Z_239EE218_578E_4317_BEED_14D5D7089E27_.wvu.PrintArea" localSheetId="8" hidden="1">'dem16'!$A$1:$H$15</definedName>
    <definedName name="Z_239EE218_578E_4317_BEED_14D5D7089E27_.wvu.PrintArea" localSheetId="9" hidden="1">'dem19'!$A$1:$H$15</definedName>
    <definedName name="Z_239EE218_578E_4317_BEED_14D5D7089E27_.wvu.PrintArea" localSheetId="3" hidden="1">'dem2'!$A$1:$H$15</definedName>
    <definedName name="Z_239EE218_578E_4317_BEED_14D5D7089E27_.wvu.PrintArea" localSheetId="10" hidden="1">'dem22'!$A$1:$H$16</definedName>
    <definedName name="Z_239EE218_578E_4317_BEED_14D5D7089E27_.wvu.PrintArea" localSheetId="11" hidden="1">'dem29'!$A$1:$H$14</definedName>
    <definedName name="Z_239EE218_578E_4317_BEED_14D5D7089E27_.wvu.PrintArea" localSheetId="4" hidden="1">'dem3'!$A$1:$N$15</definedName>
    <definedName name="Z_239EE218_578E_4317_BEED_14D5D7089E27_.wvu.PrintArea" localSheetId="12" hidden="1">'dem30'!$A$1:$H$15</definedName>
    <definedName name="Z_239EE218_578E_4317_BEED_14D5D7089E27_.wvu.PrintArea" localSheetId="13" hidden="1">'dem31'!$A$1:$H$15</definedName>
    <definedName name="Z_239EE218_578E_4317_BEED_14D5D7089E27_.wvu.PrintArea" localSheetId="14" hidden="1">'dem34'!$A$1:$H$15</definedName>
    <definedName name="Z_239EE218_578E_4317_BEED_14D5D7089E27_.wvu.PrintArea" localSheetId="15" hidden="1">'dem39'!$A$1:$H$15</definedName>
    <definedName name="Z_239EE218_578E_4317_BEED_14D5D7089E27_.wvu.PrintArea" localSheetId="16" hidden="1">dem40A!$A$1:$H$15</definedName>
    <definedName name="Z_239EE218_578E_4317_BEED_14D5D7089E27_.wvu.PrintArea" localSheetId="5" hidden="1">'dem7'!$A$1:$N$15</definedName>
    <definedName name="Z_239EE218_578E_4317_BEED_14D5D7089E27_.wvu.PrintTitles" localSheetId="2" hidden="1">'dem1'!$12:$14</definedName>
    <definedName name="Z_239EE218_578E_4317_BEED_14D5D7089E27_.wvu.PrintTitles" localSheetId="6" hidden="1">'dem12'!$13:$15</definedName>
    <definedName name="Z_239EE218_578E_4317_BEED_14D5D7089E27_.wvu.PrintTitles" localSheetId="7" hidden="1">'dem13'!$13:$15</definedName>
    <definedName name="Z_239EE218_578E_4317_BEED_14D5D7089E27_.wvu.PrintTitles" localSheetId="8" hidden="1">'dem16'!$13:$15</definedName>
    <definedName name="Z_239EE218_578E_4317_BEED_14D5D7089E27_.wvu.PrintTitles" localSheetId="9" hidden="1">'dem19'!$13:$15</definedName>
    <definedName name="Z_239EE218_578E_4317_BEED_14D5D7089E27_.wvu.PrintTitles" localSheetId="3" hidden="1">'dem2'!$13:$15</definedName>
    <definedName name="Z_239EE218_578E_4317_BEED_14D5D7089E27_.wvu.PrintTitles" localSheetId="10" hidden="1">'dem22'!$13:$14</definedName>
    <definedName name="Z_239EE218_578E_4317_BEED_14D5D7089E27_.wvu.PrintTitles" localSheetId="11" hidden="1">'dem29'!$12:$14</definedName>
    <definedName name="Z_239EE218_578E_4317_BEED_14D5D7089E27_.wvu.PrintTitles" localSheetId="4" hidden="1">'dem3'!$13:$15</definedName>
    <definedName name="Z_239EE218_578E_4317_BEED_14D5D7089E27_.wvu.PrintTitles" localSheetId="12" hidden="1">'dem30'!$13:$15</definedName>
    <definedName name="Z_239EE218_578E_4317_BEED_14D5D7089E27_.wvu.PrintTitles" localSheetId="13" hidden="1">'dem31'!$13:$15</definedName>
    <definedName name="Z_239EE218_578E_4317_BEED_14D5D7089E27_.wvu.PrintTitles" localSheetId="14" hidden="1">'dem34'!$13:$15</definedName>
    <definedName name="Z_239EE218_578E_4317_BEED_14D5D7089E27_.wvu.PrintTitles" localSheetId="15" hidden="1">'dem39'!$13:$15</definedName>
    <definedName name="Z_239EE218_578E_4317_BEED_14D5D7089E27_.wvu.PrintTitles" localSheetId="16" hidden="1">dem40A!$13:$15</definedName>
    <definedName name="Z_239EE218_578E_4317_BEED_14D5D7089E27_.wvu.PrintTitles" localSheetId="5" hidden="1">'dem7'!$13:$15</definedName>
    <definedName name="Z_302A3EA3_AE96_11D5_A646_0050BA3D7AFD_.wvu.Cols" localSheetId="2" hidden="1">'dem1'!#REF!</definedName>
    <definedName name="Z_302A3EA3_AE96_11D5_A646_0050BA3D7AFD_.wvu.Cols" localSheetId="6" hidden="1">'dem12'!#REF!</definedName>
    <definedName name="Z_302A3EA3_AE96_11D5_A646_0050BA3D7AFD_.wvu.Cols" localSheetId="8" hidden="1">'dem16'!#REF!</definedName>
    <definedName name="Z_302A3EA3_AE96_11D5_A646_0050BA3D7AFD_.wvu.Cols" localSheetId="9" hidden="1">'dem19'!#REF!</definedName>
    <definedName name="Z_302A3EA3_AE96_11D5_A646_0050BA3D7AFD_.wvu.Cols" localSheetId="3" hidden="1">'dem2'!#REF!</definedName>
    <definedName name="Z_302A3EA3_AE96_11D5_A646_0050BA3D7AFD_.wvu.Cols" localSheetId="11" hidden="1">'dem29'!#REF!</definedName>
    <definedName name="Z_302A3EA3_AE96_11D5_A646_0050BA3D7AFD_.wvu.Cols" localSheetId="4" hidden="1">'dem3'!#REF!</definedName>
    <definedName name="Z_302A3EA3_AE96_11D5_A646_0050BA3D7AFD_.wvu.Cols" localSheetId="12" hidden="1">'dem30'!#REF!</definedName>
    <definedName name="Z_302A3EA3_AE96_11D5_A646_0050BA3D7AFD_.wvu.Cols" localSheetId="13" hidden="1">'dem31'!#REF!</definedName>
    <definedName name="Z_302A3EA3_AE96_11D5_A646_0050BA3D7AFD_.wvu.Cols" localSheetId="14" hidden="1">'dem34'!#REF!</definedName>
    <definedName name="Z_302A3EA3_AE96_11D5_A646_0050BA3D7AFD_.wvu.Cols" localSheetId="15" hidden="1">'dem39'!#REF!</definedName>
    <definedName name="Z_302A3EA3_AE96_11D5_A646_0050BA3D7AFD_.wvu.Cols" localSheetId="16" hidden="1">dem40A!#REF!</definedName>
    <definedName name="Z_302A3EA3_AE96_11D5_A646_0050BA3D7AFD_.wvu.Cols" localSheetId="5" hidden="1">'dem7'!#REF!</definedName>
    <definedName name="Z_302A3EA3_AE96_11D5_A646_0050BA3D7AFD_.wvu.FilterData" localSheetId="2" hidden="1">'dem1'!$A$1:$H$14</definedName>
    <definedName name="Z_302A3EA3_AE96_11D5_A646_0050BA3D7AFD_.wvu.FilterData" localSheetId="6" hidden="1">'dem12'!$A$2:$N$16</definedName>
    <definedName name="Z_302A3EA3_AE96_11D5_A646_0050BA3D7AFD_.wvu.FilterData" localSheetId="7" hidden="1">'dem13'!$A$1:$H$17</definedName>
    <definedName name="Z_302A3EA3_AE96_11D5_A646_0050BA3D7AFD_.wvu.FilterData" localSheetId="8" hidden="1">'dem16'!$A$1:$H$15</definedName>
    <definedName name="Z_302A3EA3_AE96_11D5_A646_0050BA3D7AFD_.wvu.FilterData" localSheetId="9" hidden="1">'dem19'!$A$1:$H$15</definedName>
    <definedName name="Z_302A3EA3_AE96_11D5_A646_0050BA3D7AFD_.wvu.FilterData" localSheetId="3" hidden="1">'dem2'!$A$1:$H$15</definedName>
    <definedName name="Z_302A3EA3_AE96_11D5_A646_0050BA3D7AFD_.wvu.FilterData" localSheetId="10" hidden="1">'dem22'!$A$1:$H$16</definedName>
    <definedName name="Z_302A3EA3_AE96_11D5_A646_0050BA3D7AFD_.wvu.FilterData" localSheetId="11" hidden="1">'dem29'!$A$1:$H$14</definedName>
    <definedName name="Z_302A3EA3_AE96_11D5_A646_0050BA3D7AFD_.wvu.FilterData" localSheetId="4" hidden="1">'dem3'!$A$1:$N$15</definedName>
    <definedName name="Z_302A3EA3_AE96_11D5_A646_0050BA3D7AFD_.wvu.FilterData" localSheetId="12" hidden="1">'dem30'!$A$1:$H$15</definedName>
    <definedName name="Z_302A3EA3_AE96_11D5_A646_0050BA3D7AFD_.wvu.FilterData" localSheetId="13" hidden="1">'dem31'!$A$1:$H$15</definedName>
    <definedName name="Z_302A3EA3_AE96_11D5_A646_0050BA3D7AFD_.wvu.FilterData" localSheetId="14" hidden="1">'dem34'!$A$1:$H$15</definedName>
    <definedName name="Z_302A3EA3_AE96_11D5_A646_0050BA3D7AFD_.wvu.FilterData" localSheetId="15" hidden="1">'dem39'!$A$1:$H$15</definedName>
    <definedName name="Z_302A3EA3_AE96_11D5_A646_0050BA3D7AFD_.wvu.FilterData" localSheetId="16" hidden="1">dem40A!$A$1:$H$15</definedName>
    <definedName name="Z_302A3EA3_AE96_11D5_A646_0050BA3D7AFD_.wvu.FilterData" localSheetId="5" hidden="1">'dem7'!$A$1:$N$15</definedName>
    <definedName name="Z_302A3EA3_AE96_11D5_A646_0050BA3D7AFD_.wvu.PrintArea" localSheetId="2" hidden="1">'dem1'!$A$1:$H$14</definedName>
    <definedName name="Z_302A3EA3_AE96_11D5_A646_0050BA3D7AFD_.wvu.PrintArea" localSheetId="6" hidden="1">'dem12'!$A$2:$N$16</definedName>
    <definedName name="Z_302A3EA3_AE96_11D5_A646_0050BA3D7AFD_.wvu.PrintArea" localSheetId="7" hidden="1">'dem13'!$A$1:$H$17</definedName>
    <definedName name="Z_302A3EA3_AE96_11D5_A646_0050BA3D7AFD_.wvu.PrintArea" localSheetId="8" hidden="1">'dem16'!$A$1:$H$15</definedName>
    <definedName name="Z_302A3EA3_AE96_11D5_A646_0050BA3D7AFD_.wvu.PrintArea" localSheetId="9" hidden="1">'dem19'!$A$1:$H$15</definedName>
    <definedName name="Z_302A3EA3_AE96_11D5_A646_0050BA3D7AFD_.wvu.PrintArea" localSheetId="3" hidden="1">'dem2'!$A$1:$H$15</definedName>
    <definedName name="Z_302A3EA3_AE96_11D5_A646_0050BA3D7AFD_.wvu.PrintArea" localSheetId="10" hidden="1">'dem22'!$A$1:$H$16</definedName>
    <definedName name="Z_302A3EA3_AE96_11D5_A646_0050BA3D7AFD_.wvu.PrintArea" localSheetId="11" hidden="1">'dem29'!$A$1:$H$14</definedName>
    <definedName name="Z_302A3EA3_AE96_11D5_A646_0050BA3D7AFD_.wvu.PrintArea" localSheetId="4" hidden="1">'dem3'!$A$1:$N$15</definedName>
    <definedName name="Z_302A3EA3_AE96_11D5_A646_0050BA3D7AFD_.wvu.PrintArea" localSheetId="12" hidden="1">'dem30'!$A$1:$H$15</definedName>
    <definedName name="Z_302A3EA3_AE96_11D5_A646_0050BA3D7AFD_.wvu.PrintArea" localSheetId="13" hidden="1">'dem31'!$A$1:$H$15</definedName>
    <definedName name="Z_302A3EA3_AE96_11D5_A646_0050BA3D7AFD_.wvu.PrintArea" localSheetId="14" hidden="1">'dem34'!$A$1:$H$15</definedName>
    <definedName name="Z_302A3EA3_AE96_11D5_A646_0050BA3D7AFD_.wvu.PrintArea" localSheetId="15" hidden="1">'dem39'!$A$1:$H$15</definedName>
    <definedName name="Z_302A3EA3_AE96_11D5_A646_0050BA3D7AFD_.wvu.PrintArea" localSheetId="16" hidden="1">dem40A!$A$1:$H$15</definedName>
    <definedName name="Z_302A3EA3_AE96_11D5_A646_0050BA3D7AFD_.wvu.PrintArea" localSheetId="5" hidden="1">'dem7'!$A$1:$N$15</definedName>
    <definedName name="Z_302A3EA3_AE96_11D5_A646_0050BA3D7AFD_.wvu.PrintTitles" localSheetId="2" hidden="1">'dem1'!$12:$14</definedName>
    <definedName name="Z_302A3EA3_AE96_11D5_A646_0050BA3D7AFD_.wvu.PrintTitles" localSheetId="6" hidden="1">'dem12'!$13:$15</definedName>
    <definedName name="Z_302A3EA3_AE96_11D5_A646_0050BA3D7AFD_.wvu.PrintTitles" localSheetId="7" hidden="1">'dem13'!$13:$15</definedName>
    <definedName name="Z_302A3EA3_AE96_11D5_A646_0050BA3D7AFD_.wvu.PrintTitles" localSheetId="8" hidden="1">'dem16'!$13:$15</definedName>
    <definedName name="Z_302A3EA3_AE96_11D5_A646_0050BA3D7AFD_.wvu.PrintTitles" localSheetId="9" hidden="1">'dem19'!$13:$15</definedName>
    <definedName name="Z_302A3EA3_AE96_11D5_A646_0050BA3D7AFD_.wvu.PrintTitles" localSheetId="3" hidden="1">'dem2'!$13:$15</definedName>
    <definedName name="Z_302A3EA3_AE96_11D5_A646_0050BA3D7AFD_.wvu.PrintTitles" localSheetId="10" hidden="1">'dem22'!$13:$14</definedName>
    <definedName name="Z_302A3EA3_AE96_11D5_A646_0050BA3D7AFD_.wvu.PrintTitles" localSheetId="11" hidden="1">'dem29'!$12:$14</definedName>
    <definedName name="Z_302A3EA3_AE96_11D5_A646_0050BA3D7AFD_.wvu.PrintTitles" localSheetId="4" hidden="1">'dem3'!$13:$15</definedName>
    <definedName name="Z_302A3EA3_AE96_11D5_A646_0050BA3D7AFD_.wvu.PrintTitles" localSheetId="12" hidden="1">'dem30'!$13:$15</definedName>
    <definedName name="Z_302A3EA3_AE96_11D5_A646_0050BA3D7AFD_.wvu.PrintTitles" localSheetId="13" hidden="1">'dem31'!$13:$15</definedName>
    <definedName name="Z_302A3EA3_AE96_11D5_A646_0050BA3D7AFD_.wvu.PrintTitles" localSheetId="14" hidden="1">'dem34'!$13:$15</definedName>
    <definedName name="Z_302A3EA3_AE96_11D5_A646_0050BA3D7AFD_.wvu.PrintTitles" localSheetId="15" hidden="1">'dem39'!$13:$15</definedName>
    <definedName name="Z_302A3EA3_AE96_11D5_A646_0050BA3D7AFD_.wvu.PrintTitles" localSheetId="16" hidden="1">dem40A!$13:$15</definedName>
    <definedName name="Z_302A3EA3_AE96_11D5_A646_0050BA3D7AFD_.wvu.PrintTitles" localSheetId="5" hidden="1">'dem7'!$13:$15</definedName>
    <definedName name="Z_303217B7_C1BB_4C0E_8134_350D0424548B_.wvu.FilterData" localSheetId="1" hidden="1">Rev_Cap!$A$7:$H$23</definedName>
    <definedName name="Z_36DBA021_0ECB_11D4_8064_004005726899_.wvu.Cols" localSheetId="2" hidden="1">'dem1'!#REF!</definedName>
    <definedName name="Z_36DBA021_0ECB_11D4_8064_004005726899_.wvu.Cols" localSheetId="6" hidden="1">'dem12'!#REF!</definedName>
    <definedName name="Z_36DBA021_0ECB_11D4_8064_004005726899_.wvu.Cols" localSheetId="8" hidden="1">'dem16'!#REF!</definedName>
    <definedName name="Z_36DBA021_0ECB_11D4_8064_004005726899_.wvu.Cols" localSheetId="9" hidden="1">'dem19'!#REF!</definedName>
    <definedName name="Z_36DBA021_0ECB_11D4_8064_004005726899_.wvu.Cols" localSheetId="3" hidden="1">'dem2'!#REF!</definedName>
    <definedName name="Z_36DBA021_0ECB_11D4_8064_004005726899_.wvu.Cols" localSheetId="11" hidden="1">'dem29'!#REF!</definedName>
    <definedName name="Z_36DBA021_0ECB_11D4_8064_004005726899_.wvu.Cols" localSheetId="4" hidden="1">'dem3'!#REF!</definedName>
    <definedName name="Z_36DBA021_0ECB_11D4_8064_004005726899_.wvu.Cols" localSheetId="12" hidden="1">'dem30'!#REF!</definedName>
    <definedName name="Z_36DBA021_0ECB_11D4_8064_004005726899_.wvu.Cols" localSheetId="13" hidden="1">'dem31'!#REF!</definedName>
    <definedName name="Z_36DBA021_0ECB_11D4_8064_004005726899_.wvu.Cols" localSheetId="14" hidden="1">'dem34'!#REF!</definedName>
    <definedName name="Z_36DBA021_0ECB_11D4_8064_004005726899_.wvu.Cols" localSheetId="15" hidden="1">'dem39'!#REF!</definedName>
    <definedName name="Z_36DBA021_0ECB_11D4_8064_004005726899_.wvu.Cols" localSheetId="16" hidden="1">dem40A!#REF!</definedName>
    <definedName name="Z_36DBA021_0ECB_11D4_8064_004005726899_.wvu.Cols" localSheetId="5" hidden="1">'dem7'!#REF!</definedName>
    <definedName name="Z_36DBA021_0ECB_11D4_8064_004005726899_.wvu.FilterData" localSheetId="2" hidden="1">'dem1'!$A$1:$H$14</definedName>
    <definedName name="Z_36DBA021_0ECB_11D4_8064_004005726899_.wvu.FilterData" localSheetId="6" hidden="1">'dem12'!#REF!</definedName>
    <definedName name="Z_36DBA021_0ECB_11D4_8064_004005726899_.wvu.FilterData" localSheetId="8" hidden="1">'dem16'!#REF!</definedName>
    <definedName name="Z_36DBA021_0ECB_11D4_8064_004005726899_.wvu.FilterData" localSheetId="9" hidden="1">'dem19'!#REF!</definedName>
    <definedName name="Z_36DBA021_0ECB_11D4_8064_004005726899_.wvu.FilterData" localSheetId="3" hidden="1">'dem2'!#REF!</definedName>
    <definedName name="Z_36DBA021_0ECB_11D4_8064_004005726899_.wvu.FilterData" localSheetId="10" hidden="1">'dem22'!#REF!</definedName>
    <definedName name="Z_36DBA021_0ECB_11D4_8064_004005726899_.wvu.FilterData" localSheetId="11" hidden="1">'dem29'!#REF!</definedName>
    <definedName name="Z_36DBA021_0ECB_11D4_8064_004005726899_.wvu.FilterData" localSheetId="4" hidden="1">'dem3'!#REF!</definedName>
    <definedName name="Z_36DBA021_0ECB_11D4_8064_004005726899_.wvu.FilterData" localSheetId="12" hidden="1">'dem30'!#REF!</definedName>
    <definedName name="Z_36DBA021_0ECB_11D4_8064_004005726899_.wvu.FilterData" localSheetId="13" hidden="1">'dem31'!#REF!</definedName>
    <definedName name="Z_36DBA021_0ECB_11D4_8064_004005726899_.wvu.FilterData" localSheetId="14" hidden="1">'dem34'!#REF!</definedName>
    <definedName name="Z_36DBA021_0ECB_11D4_8064_004005726899_.wvu.FilterData" localSheetId="16" hidden="1">dem40A!#REF!</definedName>
    <definedName name="Z_36DBA021_0ECB_11D4_8064_004005726899_.wvu.FilterData" localSheetId="5" hidden="1">'dem7'!#REF!</definedName>
    <definedName name="Z_36DBA021_0ECB_11D4_8064_004005726899_.wvu.PrintArea" localSheetId="2" hidden="1">'dem1'!$A$1:$H$14</definedName>
    <definedName name="Z_36DBA021_0ECB_11D4_8064_004005726899_.wvu.PrintArea" localSheetId="6" hidden="1">'dem12'!$A$2:$N$16</definedName>
    <definedName name="Z_36DBA021_0ECB_11D4_8064_004005726899_.wvu.PrintArea" localSheetId="7" hidden="1">'dem13'!$A$1:$H$17</definedName>
    <definedName name="Z_36DBA021_0ECB_11D4_8064_004005726899_.wvu.PrintArea" localSheetId="8" hidden="1">'dem16'!$A$1:$H$15</definedName>
    <definedName name="Z_36DBA021_0ECB_11D4_8064_004005726899_.wvu.PrintArea" localSheetId="9" hidden="1">'dem19'!$A$1:$H$15</definedName>
    <definedName name="Z_36DBA021_0ECB_11D4_8064_004005726899_.wvu.PrintArea" localSheetId="3" hidden="1">'dem2'!$A$1:$H$15</definedName>
    <definedName name="Z_36DBA021_0ECB_11D4_8064_004005726899_.wvu.PrintArea" localSheetId="10" hidden="1">'dem22'!$A$1:$H$16</definedName>
    <definedName name="Z_36DBA021_0ECB_11D4_8064_004005726899_.wvu.PrintArea" localSheetId="11" hidden="1">'dem29'!$A$1:$H$14</definedName>
    <definedName name="Z_36DBA021_0ECB_11D4_8064_004005726899_.wvu.PrintArea" localSheetId="4" hidden="1">'dem3'!$A$1:$N$15</definedName>
    <definedName name="Z_36DBA021_0ECB_11D4_8064_004005726899_.wvu.PrintArea" localSheetId="12" hidden="1">'dem30'!$A$1:$H$15</definedName>
    <definedName name="Z_36DBA021_0ECB_11D4_8064_004005726899_.wvu.PrintArea" localSheetId="13" hidden="1">'dem31'!$A$1:$H$15</definedName>
    <definedName name="Z_36DBA021_0ECB_11D4_8064_004005726899_.wvu.PrintArea" localSheetId="14" hidden="1">'dem34'!$A$1:$H$15</definedName>
    <definedName name="Z_36DBA021_0ECB_11D4_8064_004005726899_.wvu.PrintArea" localSheetId="15" hidden="1">'dem39'!$A$1:$H$15</definedName>
    <definedName name="Z_36DBA021_0ECB_11D4_8064_004005726899_.wvu.PrintArea" localSheetId="16" hidden="1">dem40A!$A$1:$H$15</definedName>
    <definedName name="Z_36DBA021_0ECB_11D4_8064_004005726899_.wvu.PrintArea" localSheetId="5" hidden="1">'dem7'!$A$1:$N$15</definedName>
    <definedName name="Z_36DBA021_0ECB_11D4_8064_004005726899_.wvu.PrintTitles" localSheetId="2" hidden="1">'dem1'!$12:$14</definedName>
    <definedName name="Z_36DBA021_0ECB_11D4_8064_004005726899_.wvu.PrintTitles" localSheetId="6" hidden="1">'dem12'!$13:$15</definedName>
    <definedName name="Z_36DBA021_0ECB_11D4_8064_004005726899_.wvu.PrintTitles" localSheetId="7" hidden="1">'dem13'!$13:$15</definedName>
    <definedName name="Z_36DBA021_0ECB_11D4_8064_004005726899_.wvu.PrintTitles" localSheetId="8" hidden="1">'dem16'!$13:$15</definedName>
    <definedName name="Z_36DBA021_0ECB_11D4_8064_004005726899_.wvu.PrintTitles" localSheetId="9" hidden="1">'dem19'!$13:$15</definedName>
    <definedName name="Z_36DBA021_0ECB_11D4_8064_004005726899_.wvu.PrintTitles" localSheetId="3" hidden="1">'dem2'!$13:$15</definedName>
    <definedName name="Z_36DBA021_0ECB_11D4_8064_004005726899_.wvu.PrintTitles" localSheetId="10" hidden="1">'dem22'!$13:$14</definedName>
    <definedName name="Z_36DBA021_0ECB_11D4_8064_004005726899_.wvu.PrintTitles" localSheetId="11" hidden="1">'dem29'!$12:$14</definedName>
    <definedName name="Z_36DBA021_0ECB_11D4_8064_004005726899_.wvu.PrintTitles" localSheetId="4" hidden="1">'dem3'!$13:$15</definedName>
    <definedName name="Z_36DBA021_0ECB_11D4_8064_004005726899_.wvu.PrintTitles" localSheetId="12" hidden="1">'dem30'!$13:$15</definedName>
    <definedName name="Z_36DBA021_0ECB_11D4_8064_004005726899_.wvu.PrintTitles" localSheetId="13" hidden="1">'dem31'!$13:$15</definedName>
    <definedName name="Z_36DBA021_0ECB_11D4_8064_004005726899_.wvu.PrintTitles" localSheetId="14" hidden="1">'dem34'!$13:$15</definedName>
    <definedName name="Z_36DBA021_0ECB_11D4_8064_004005726899_.wvu.PrintTitles" localSheetId="15" hidden="1">'dem39'!$13:$15</definedName>
    <definedName name="Z_36DBA021_0ECB_11D4_8064_004005726899_.wvu.PrintTitles" localSheetId="16" hidden="1">dem40A!$13:$15</definedName>
    <definedName name="Z_36DBA021_0ECB_11D4_8064_004005726899_.wvu.PrintTitles" localSheetId="5" hidden="1">'dem7'!$13:$15</definedName>
    <definedName name="Z_44B5F5DE_C96C_4269_969A_574D4EEEEEF5_.wvu.FilterData" localSheetId="1" hidden="1">Rev_Cap!$A$7:$H$23</definedName>
    <definedName name="Z_500B8DB8_F286_4AC6_8FFB_9BFEC967AB3A_.wvu.FilterData" localSheetId="6" hidden="1">'dem12'!#REF!</definedName>
    <definedName name="Z_500B8DB8_F286_4AC6_8FFB_9BFEC967AB3A_.wvu.PrintArea" localSheetId="6" hidden="1">'dem12'!$A$2:$N$16</definedName>
    <definedName name="Z_500B8DB8_F286_4AC6_8FFB_9BFEC967AB3A_.wvu.PrintTitles" localSheetId="6" hidden="1">'dem12'!$13:$15</definedName>
    <definedName name="Z_5071B95B_B9AE_41D2_8D05_F6F32A4219CA_.wvu.FilterData" localSheetId="3" hidden="1">'dem2'!#REF!</definedName>
    <definedName name="Z_5BE1487B_58C1_4CCA_A8B8_E6AB94BEF19E_.wvu.FilterData" localSheetId="1" hidden="1">Rev_Cap!$A$7:$H$23</definedName>
    <definedName name="Z_75B5A34A_8DB6_4ACF_8A68_12B713FB009F_.wvu.FilterData" localSheetId="2" hidden="1">'dem1'!#REF!</definedName>
    <definedName name="Z_75B5A34A_8DB6_4ACF_8A68_12B713FB009F_.wvu.PrintArea" localSheetId="2" hidden="1">'dem1'!$A$1:$H$14</definedName>
    <definedName name="Z_75B5A34A_8DB6_4ACF_8A68_12B713FB009F_.wvu.PrintTitles" localSheetId="2" hidden="1">'dem1'!$12:$14</definedName>
    <definedName name="Z_75B5A34A_8DB6_4ACF_8A68_12B713FB009F_.wvu.Rows" localSheetId="2" hidden="1">'dem1'!#REF!</definedName>
    <definedName name="Z_79D66C3F_CEA6_411B_84FD_B5529291B20A_.wvu.FilterData" localSheetId="2" hidden="1">'dem1'!#REF!</definedName>
    <definedName name="Z_79D66C3F_CEA6_411B_84FD_B5529291B20A_.wvu.PrintArea" localSheetId="2" hidden="1">'dem1'!$A$1:$H$14</definedName>
    <definedName name="Z_79D66C3F_CEA6_411B_84FD_B5529291B20A_.wvu.PrintTitles" localSheetId="2" hidden="1">'dem1'!$12:$14</definedName>
    <definedName name="Z_79D66C3F_CEA6_411B_84FD_B5529291B20A_.wvu.Rows" localSheetId="2" hidden="1">'dem1'!#REF!</definedName>
    <definedName name="Z_93EBE921_AE91_11D5_8685_004005726899_.wvu.Cols" localSheetId="2" hidden="1">'dem1'!#REF!</definedName>
    <definedName name="Z_93EBE921_AE91_11D5_8685_004005726899_.wvu.Cols" localSheetId="6" hidden="1">'dem12'!#REF!</definedName>
    <definedName name="Z_93EBE921_AE91_11D5_8685_004005726899_.wvu.Cols" localSheetId="8" hidden="1">'dem16'!#REF!</definedName>
    <definedName name="Z_93EBE921_AE91_11D5_8685_004005726899_.wvu.Cols" localSheetId="9" hidden="1">'dem19'!#REF!</definedName>
    <definedName name="Z_93EBE921_AE91_11D5_8685_004005726899_.wvu.Cols" localSheetId="3" hidden="1">'dem2'!#REF!</definedName>
    <definedName name="Z_93EBE921_AE91_11D5_8685_004005726899_.wvu.Cols" localSheetId="11" hidden="1">'dem29'!#REF!</definedName>
    <definedName name="Z_93EBE921_AE91_11D5_8685_004005726899_.wvu.Cols" localSheetId="4" hidden="1">'dem3'!#REF!</definedName>
    <definedName name="Z_93EBE921_AE91_11D5_8685_004005726899_.wvu.Cols" localSheetId="12" hidden="1">'dem30'!#REF!</definedName>
    <definedName name="Z_93EBE921_AE91_11D5_8685_004005726899_.wvu.Cols" localSheetId="13" hidden="1">'dem31'!#REF!</definedName>
    <definedName name="Z_93EBE921_AE91_11D5_8685_004005726899_.wvu.Cols" localSheetId="14" hidden="1">'dem34'!#REF!</definedName>
    <definedName name="Z_93EBE921_AE91_11D5_8685_004005726899_.wvu.Cols" localSheetId="15" hidden="1">'dem39'!#REF!</definedName>
    <definedName name="Z_93EBE921_AE91_11D5_8685_004005726899_.wvu.Cols" localSheetId="16" hidden="1">dem40A!#REF!</definedName>
    <definedName name="Z_93EBE921_AE91_11D5_8685_004005726899_.wvu.Cols" localSheetId="5" hidden="1">'dem7'!#REF!</definedName>
    <definedName name="Z_93EBE921_AE91_11D5_8685_004005726899_.wvu.FilterData" localSheetId="2" hidden="1">'dem1'!$A$1:$H$14</definedName>
    <definedName name="Z_93EBE921_AE91_11D5_8685_004005726899_.wvu.FilterData" localSheetId="6" hidden="1">'dem12'!#REF!</definedName>
    <definedName name="Z_93EBE921_AE91_11D5_8685_004005726899_.wvu.FilterData" localSheetId="8" hidden="1">'dem16'!#REF!</definedName>
    <definedName name="Z_93EBE921_AE91_11D5_8685_004005726899_.wvu.FilterData" localSheetId="9" hidden="1">'dem19'!#REF!</definedName>
    <definedName name="Z_93EBE921_AE91_11D5_8685_004005726899_.wvu.FilterData" localSheetId="3" hidden="1">'dem2'!#REF!</definedName>
    <definedName name="Z_93EBE921_AE91_11D5_8685_004005726899_.wvu.FilterData" localSheetId="10" hidden="1">'dem22'!#REF!</definedName>
    <definedName name="Z_93EBE921_AE91_11D5_8685_004005726899_.wvu.FilterData" localSheetId="11" hidden="1">'dem29'!#REF!</definedName>
    <definedName name="Z_93EBE921_AE91_11D5_8685_004005726899_.wvu.FilterData" localSheetId="4" hidden="1">'dem3'!#REF!</definedName>
    <definedName name="Z_93EBE921_AE91_11D5_8685_004005726899_.wvu.FilterData" localSheetId="12" hidden="1">'dem30'!#REF!</definedName>
    <definedName name="Z_93EBE921_AE91_11D5_8685_004005726899_.wvu.FilterData" localSheetId="13" hidden="1">'dem31'!#REF!</definedName>
    <definedName name="Z_93EBE921_AE91_11D5_8685_004005726899_.wvu.FilterData" localSheetId="14" hidden="1">'dem34'!#REF!</definedName>
    <definedName name="Z_93EBE921_AE91_11D5_8685_004005726899_.wvu.FilterData" localSheetId="16" hidden="1">dem40A!#REF!</definedName>
    <definedName name="Z_93EBE921_AE91_11D5_8685_004005726899_.wvu.FilterData" localSheetId="5" hidden="1">'dem7'!#REF!</definedName>
    <definedName name="Z_93EBE921_AE91_11D5_8685_004005726899_.wvu.PrintArea" localSheetId="2" hidden="1">'dem1'!$A$1:$H$14</definedName>
    <definedName name="Z_93EBE921_AE91_11D5_8685_004005726899_.wvu.PrintArea" localSheetId="6" hidden="1">'dem12'!$A$2:$N$16</definedName>
    <definedName name="Z_93EBE921_AE91_11D5_8685_004005726899_.wvu.PrintArea" localSheetId="7" hidden="1">'dem13'!$A$1:$H$17</definedName>
    <definedName name="Z_93EBE921_AE91_11D5_8685_004005726899_.wvu.PrintArea" localSheetId="8" hidden="1">'dem16'!$A$1:$H$15</definedName>
    <definedName name="Z_93EBE921_AE91_11D5_8685_004005726899_.wvu.PrintArea" localSheetId="9" hidden="1">'dem19'!$A$1:$H$15</definedName>
    <definedName name="Z_93EBE921_AE91_11D5_8685_004005726899_.wvu.PrintArea" localSheetId="3" hidden="1">'dem2'!$A$1:$H$15</definedName>
    <definedName name="Z_93EBE921_AE91_11D5_8685_004005726899_.wvu.PrintArea" localSheetId="10" hidden="1">'dem22'!$A$1:$H$16</definedName>
    <definedName name="Z_93EBE921_AE91_11D5_8685_004005726899_.wvu.PrintArea" localSheetId="11" hidden="1">'dem29'!$A$1:$H$14</definedName>
    <definedName name="Z_93EBE921_AE91_11D5_8685_004005726899_.wvu.PrintArea" localSheetId="4" hidden="1">'dem3'!$A$1:$N$15</definedName>
    <definedName name="Z_93EBE921_AE91_11D5_8685_004005726899_.wvu.PrintArea" localSheetId="12" hidden="1">'dem30'!$A$1:$H$15</definedName>
    <definedName name="Z_93EBE921_AE91_11D5_8685_004005726899_.wvu.PrintArea" localSheetId="13" hidden="1">'dem31'!$A$1:$H$15</definedName>
    <definedName name="Z_93EBE921_AE91_11D5_8685_004005726899_.wvu.PrintArea" localSheetId="14" hidden="1">'dem34'!$A$1:$H$15</definedName>
    <definedName name="Z_93EBE921_AE91_11D5_8685_004005726899_.wvu.PrintArea" localSheetId="15" hidden="1">'dem39'!$A$1:$H$15</definedName>
    <definedName name="Z_93EBE921_AE91_11D5_8685_004005726899_.wvu.PrintArea" localSheetId="16" hidden="1">dem40A!$A$1:$H$15</definedName>
    <definedName name="Z_93EBE921_AE91_11D5_8685_004005726899_.wvu.PrintArea" localSheetId="5" hidden="1">'dem7'!$A$1:$N$15</definedName>
    <definedName name="Z_93EBE921_AE91_11D5_8685_004005726899_.wvu.PrintTitles" localSheetId="2" hidden="1">'dem1'!$12:$14</definedName>
    <definedName name="Z_93EBE921_AE91_11D5_8685_004005726899_.wvu.PrintTitles" localSheetId="6" hidden="1">'dem12'!$13:$15</definedName>
    <definedName name="Z_93EBE921_AE91_11D5_8685_004005726899_.wvu.PrintTitles" localSheetId="7" hidden="1">'dem13'!$13:$15</definedName>
    <definedName name="Z_93EBE921_AE91_11D5_8685_004005726899_.wvu.PrintTitles" localSheetId="8" hidden="1">'dem16'!$13:$15</definedName>
    <definedName name="Z_93EBE921_AE91_11D5_8685_004005726899_.wvu.PrintTitles" localSheetId="9" hidden="1">'dem19'!$13:$15</definedName>
    <definedName name="Z_93EBE921_AE91_11D5_8685_004005726899_.wvu.PrintTitles" localSheetId="3" hidden="1">'dem2'!$13:$15</definedName>
    <definedName name="Z_93EBE921_AE91_11D5_8685_004005726899_.wvu.PrintTitles" localSheetId="10" hidden="1">'dem22'!$13:$14</definedName>
    <definedName name="Z_93EBE921_AE91_11D5_8685_004005726899_.wvu.PrintTitles" localSheetId="11" hidden="1">'dem29'!$12:$14</definedName>
    <definedName name="Z_93EBE921_AE91_11D5_8685_004005726899_.wvu.PrintTitles" localSheetId="4" hidden="1">'dem3'!$13:$15</definedName>
    <definedName name="Z_93EBE921_AE91_11D5_8685_004005726899_.wvu.PrintTitles" localSheetId="12" hidden="1">'dem30'!$13:$15</definedName>
    <definedName name="Z_93EBE921_AE91_11D5_8685_004005726899_.wvu.PrintTitles" localSheetId="13" hidden="1">'dem31'!$13:$15</definedName>
    <definedName name="Z_93EBE921_AE91_11D5_8685_004005726899_.wvu.PrintTitles" localSheetId="14" hidden="1">'dem34'!$13:$15</definedName>
    <definedName name="Z_93EBE921_AE91_11D5_8685_004005726899_.wvu.PrintTitles" localSheetId="15" hidden="1">'dem39'!$13:$15</definedName>
    <definedName name="Z_93EBE921_AE91_11D5_8685_004005726899_.wvu.PrintTitles" localSheetId="16" hidden="1">dem40A!$13:$15</definedName>
    <definedName name="Z_93EBE921_AE91_11D5_8685_004005726899_.wvu.PrintTitles" localSheetId="5" hidden="1">'dem7'!$13:$15</definedName>
    <definedName name="Z_94DA79C1_0FDE_11D5_9579_000021DAEEA2_.wvu.Cols" localSheetId="2" hidden="1">'dem1'!#REF!</definedName>
    <definedName name="Z_94DA79C1_0FDE_11D5_9579_000021DAEEA2_.wvu.Cols" localSheetId="6" hidden="1">'dem12'!#REF!</definedName>
    <definedName name="Z_94DA79C1_0FDE_11D5_9579_000021DAEEA2_.wvu.Cols" localSheetId="8" hidden="1">'dem16'!#REF!</definedName>
    <definedName name="Z_94DA79C1_0FDE_11D5_9579_000021DAEEA2_.wvu.Cols" localSheetId="9" hidden="1">'dem19'!#REF!</definedName>
    <definedName name="Z_94DA79C1_0FDE_11D5_9579_000021DAEEA2_.wvu.Cols" localSheetId="3" hidden="1">'dem2'!#REF!</definedName>
    <definedName name="Z_94DA79C1_0FDE_11D5_9579_000021DAEEA2_.wvu.Cols" localSheetId="11" hidden="1">'dem29'!#REF!</definedName>
    <definedName name="Z_94DA79C1_0FDE_11D5_9579_000021DAEEA2_.wvu.Cols" localSheetId="4" hidden="1">'dem3'!#REF!</definedName>
    <definedName name="Z_94DA79C1_0FDE_11D5_9579_000021DAEEA2_.wvu.Cols" localSheetId="12" hidden="1">'dem30'!#REF!</definedName>
    <definedName name="Z_94DA79C1_0FDE_11D5_9579_000021DAEEA2_.wvu.Cols" localSheetId="13" hidden="1">'dem31'!#REF!</definedName>
    <definedName name="Z_94DA79C1_0FDE_11D5_9579_000021DAEEA2_.wvu.Cols" localSheetId="14" hidden="1">'dem34'!#REF!</definedName>
    <definedName name="Z_94DA79C1_0FDE_11D5_9579_000021DAEEA2_.wvu.Cols" localSheetId="15" hidden="1">'dem39'!#REF!</definedName>
    <definedName name="Z_94DA79C1_0FDE_11D5_9579_000021DAEEA2_.wvu.Cols" localSheetId="16" hidden="1">dem40A!#REF!</definedName>
    <definedName name="Z_94DA79C1_0FDE_11D5_9579_000021DAEEA2_.wvu.Cols" localSheetId="5" hidden="1">'dem7'!#REF!</definedName>
    <definedName name="Z_94DA79C1_0FDE_11D5_9579_000021DAEEA2_.wvu.FilterData" localSheetId="2" hidden="1">'dem1'!#REF!</definedName>
    <definedName name="Z_94DA79C1_0FDE_11D5_9579_000021DAEEA2_.wvu.FilterData" localSheetId="6" hidden="1">'dem12'!#REF!</definedName>
    <definedName name="Z_94DA79C1_0FDE_11D5_9579_000021DAEEA2_.wvu.FilterData" localSheetId="8" hidden="1">'dem16'!#REF!</definedName>
    <definedName name="Z_94DA79C1_0FDE_11D5_9579_000021DAEEA2_.wvu.FilterData" localSheetId="9" hidden="1">'dem19'!#REF!</definedName>
    <definedName name="Z_94DA79C1_0FDE_11D5_9579_000021DAEEA2_.wvu.FilterData" localSheetId="3" hidden="1">'dem2'!#REF!</definedName>
    <definedName name="Z_94DA79C1_0FDE_11D5_9579_000021DAEEA2_.wvu.FilterData" localSheetId="10" hidden="1">'dem22'!#REF!</definedName>
    <definedName name="Z_94DA79C1_0FDE_11D5_9579_000021DAEEA2_.wvu.FilterData" localSheetId="11" hidden="1">'dem29'!#REF!</definedName>
    <definedName name="Z_94DA79C1_0FDE_11D5_9579_000021DAEEA2_.wvu.FilterData" localSheetId="4" hidden="1">'dem3'!#REF!</definedName>
    <definedName name="Z_94DA79C1_0FDE_11D5_9579_000021DAEEA2_.wvu.FilterData" localSheetId="12" hidden="1">'dem30'!#REF!</definedName>
    <definedName name="Z_94DA79C1_0FDE_11D5_9579_000021DAEEA2_.wvu.FilterData" localSheetId="13" hidden="1">'dem31'!#REF!</definedName>
    <definedName name="Z_94DA79C1_0FDE_11D5_9579_000021DAEEA2_.wvu.FilterData" localSheetId="14" hidden="1">'dem34'!#REF!</definedName>
    <definedName name="Z_94DA79C1_0FDE_11D5_9579_000021DAEEA2_.wvu.FilterData" localSheetId="16" hidden="1">dem40A!#REF!</definedName>
    <definedName name="Z_94DA79C1_0FDE_11D5_9579_000021DAEEA2_.wvu.FilterData" localSheetId="5" hidden="1">'dem7'!#REF!</definedName>
    <definedName name="Z_94DA79C1_0FDE_11D5_9579_000021DAEEA2_.wvu.PrintArea" localSheetId="2" hidden="1">'dem1'!$A$1:$H$14</definedName>
    <definedName name="Z_94DA79C1_0FDE_11D5_9579_000021DAEEA2_.wvu.PrintArea" localSheetId="6" hidden="1">'dem12'!$A$2:$N$16</definedName>
    <definedName name="Z_94DA79C1_0FDE_11D5_9579_000021DAEEA2_.wvu.PrintArea" localSheetId="7" hidden="1">'dem13'!$A$1:$H$17</definedName>
    <definedName name="Z_94DA79C1_0FDE_11D5_9579_000021DAEEA2_.wvu.PrintArea" localSheetId="8" hidden="1">'dem16'!$A$1:$H$15</definedName>
    <definedName name="Z_94DA79C1_0FDE_11D5_9579_000021DAEEA2_.wvu.PrintArea" localSheetId="9" hidden="1">'dem19'!$A$1:$H$15</definedName>
    <definedName name="Z_94DA79C1_0FDE_11D5_9579_000021DAEEA2_.wvu.PrintArea" localSheetId="3" hidden="1">'dem2'!$A$1:$H$15</definedName>
    <definedName name="Z_94DA79C1_0FDE_11D5_9579_000021DAEEA2_.wvu.PrintArea" localSheetId="10" hidden="1">'dem22'!$A$1:$H$16</definedName>
    <definedName name="Z_94DA79C1_0FDE_11D5_9579_000021DAEEA2_.wvu.PrintArea" localSheetId="11" hidden="1">'dem29'!$A$1:$H$14</definedName>
    <definedName name="Z_94DA79C1_0FDE_11D5_9579_000021DAEEA2_.wvu.PrintArea" localSheetId="4" hidden="1">'dem3'!$A$1:$N$15</definedName>
    <definedName name="Z_94DA79C1_0FDE_11D5_9579_000021DAEEA2_.wvu.PrintArea" localSheetId="12" hidden="1">'dem30'!$A$1:$H$15</definedName>
    <definedName name="Z_94DA79C1_0FDE_11D5_9579_000021DAEEA2_.wvu.PrintArea" localSheetId="13" hidden="1">'dem31'!$A$1:$H$15</definedName>
    <definedName name="Z_94DA79C1_0FDE_11D5_9579_000021DAEEA2_.wvu.PrintArea" localSheetId="14" hidden="1">'dem34'!$A$1:$H$15</definedName>
    <definedName name="Z_94DA79C1_0FDE_11D5_9579_000021DAEEA2_.wvu.PrintArea" localSheetId="15" hidden="1">'dem39'!$A$1:$H$15</definedName>
    <definedName name="Z_94DA79C1_0FDE_11D5_9579_000021DAEEA2_.wvu.PrintArea" localSheetId="16" hidden="1">dem40A!$A$1:$H$15</definedName>
    <definedName name="Z_94DA79C1_0FDE_11D5_9579_000021DAEEA2_.wvu.PrintArea" localSheetId="5" hidden="1">'dem7'!$A$1:$N$15</definedName>
    <definedName name="Z_94DA79C1_0FDE_11D5_9579_000021DAEEA2_.wvu.PrintTitles" localSheetId="2" hidden="1">'dem1'!$12:$14</definedName>
    <definedName name="Z_94DA79C1_0FDE_11D5_9579_000021DAEEA2_.wvu.PrintTitles" localSheetId="6" hidden="1">'dem12'!$13:$15</definedName>
    <definedName name="Z_94DA79C1_0FDE_11D5_9579_000021DAEEA2_.wvu.PrintTitles" localSheetId="7" hidden="1">'dem13'!$13:$15</definedName>
    <definedName name="Z_94DA79C1_0FDE_11D5_9579_000021DAEEA2_.wvu.PrintTitles" localSheetId="8" hidden="1">'dem16'!$13:$15</definedName>
    <definedName name="Z_94DA79C1_0FDE_11D5_9579_000021DAEEA2_.wvu.PrintTitles" localSheetId="9" hidden="1">'dem19'!$13:$15</definedName>
    <definedName name="Z_94DA79C1_0FDE_11D5_9579_000021DAEEA2_.wvu.PrintTitles" localSheetId="3" hidden="1">'dem2'!$13:$15</definedName>
    <definedName name="Z_94DA79C1_0FDE_11D5_9579_000021DAEEA2_.wvu.PrintTitles" localSheetId="10" hidden="1">'dem22'!$13:$14</definedName>
    <definedName name="Z_94DA79C1_0FDE_11D5_9579_000021DAEEA2_.wvu.PrintTitles" localSheetId="11" hidden="1">'dem29'!$12:$14</definedName>
    <definedName name="Z_94DA79C1_0FDE_11D5_9579_000021DAEEA2_.wvu.PrintTitles" localSheetId="4" hidden="1">'dem3'!$13:$15</definedName>
    <definedName name="Z_94DA79C1_0FDE_11D5_9579_000021DAEEA2_.wvu.PrintTitles" localSheetId="12" hidden="1">'dem30'!$13:$15</definedName>
    <definedName name="Z_94DA79C1_0FDE_11D5_9579_000021DAEEA2_.wvu.PrintTitles" localSheetId="13" hidden="1">'dem31'!$13:$15</definedName>
    <definedName name="Z_94DA79C1_0FDE_11D5_9579_000021DAEEA2_.wvu.PrintTitles" localSheetId="14" hidden="1">'dem34'!$13:$15</definedName>
    <definedName name="Z_94DA79C1_0FDE_11D5_9579_000021DAEEA2_.wvu.PrintTitles" localSheetId="15" hidden="1">'dem39'!$13:$15</definedName>
    <definedName name="Z_94DA79C1_0FDE_11D5_9579_000021DAEEA2_.wvu.PrintTitles" localSheetId="16" hidden="1">dem40A!$13:$15</definedName>
    <definedName name="Z_94DA79C1_0FDE_11D5_9579_000021DAEEA2_.wvu.PrintTitles" localSheetId="5" hidden="1">'dem7'!$13:$15</definedName>
    <definedName name="Z_9F78B5A8_3734_4B3A_B983_D77210D9CF3A_.wvu.FilterData" localSheetId="2" hidden="1">'dem1'!#REF!</definedName>
    <definedName name="Z_9F78B5A8_3734_4B3A_B983_D77210D9CF3A_.wvu.PrintArea" localSheetId="2" hidden="1">'dem1'!$A$1:$H$14</definedName>
    <definedName name="Z_9F78B5A8_3734_4B3A_B983_D77210D9CF3A_.wvu.PrintTitles" localSheetId="2" hidden="1">'dem1'!$12:$14</definedName>
    <definedName name="Z_A1D4F895_248C_45AC_AB56_DBE99D2594FB_.wvu.FilterData" localSheetId="3" hidden="1">'dem2'!#REF!</definedName>
    <definedName name="Z_A1D4F895_248C_45AC_AB56_DBE99D2594FB_.wvu.PrintArea" localSheetId="3" hidden="1">'dem2'!$A$1:$H$15</definedName>
    <definedName name="Z_A1D4F895_248C_45AC_AB56_DBE99D2594FB_.wvu.PrintTitles" localSheetId="3" hidden="1">'dem2'!$13:$15</definedName>
    <definedName name="Z_A70C513C_E676_47CF_B612_167A15FE912E_.wvu.FilterData" localSheetId="2" hidden="1">'dem1'!#REF!</definedName>
    <definedName name="Z_A70C513C_E676_47CF_B612_167A15FE912E_.wvu.PrintArea" localSheetId="2" hidden="1">'dem1'!$A$1:$H$14</definedName>
    <definedName name="Z_A70C513C_E676_47CF_B612_167A15FE912E_.wvu.PrintTitles" localSheetId="2" hidden="1">'dem1'!$12:$14</definedName>
    <definedName name="Z_A70C513C_E676_47CF_B612_167A15FE912E_.wvu.Rows" localSheetId="2" hidden="1">'dem1'!#REF!</definedName>
    <definedName name="Z_AB0B25A3_0912_441B_B755_8571BB521299_.wvu.FilterData" localSheetId="3" hidden="1">'dem2'!#REF!</definedName>
    <definedName name="Z_AB0B25A3_0912_441B_B755_8571BB521299_.wvu.PrintArea" localSheetId="3" hidden="1">'dem2'!$A$1:$H$15</definedName>
    <definedName name="Z_AB0B25A3_0912_441B_B755_8571BB521299_.wvu.PrintTitles" localSheetId="3" hidden="1">'dem2'!$13:$15</definedName>
    <definedName name="Z_AB0B25A3_0912_441B_B755_8571BB521299_.wvu.Rows" localSheetId="3" hidden="1">'dem2'!#REF!</definedName>
    <definedName name="Z_AFA347F0_C6A1_4A1F_BA38_B37FC71D710E_.wvu.FilterData" localSheetId="2" hidden="1">'dem1'!#REF!</definedName>
    <definedName name="Z_AFA347F0_C6A1_4A1F_BA38_B37FC71D710E_.wvu.PrintArea" localSheetId="2" hidden="1">'dem1'!$A$1:$H$14</definedName>
    <definedName name="Z_AFA347F0_C6A1_4A1F_BA38_B37FC71D710E_.wvu.PrintTitles" localSheetId="2" hidden="1">'dem1'!$12:$14</definedName>
    <definedName name="Z_AFA347F0_C6A1_4A1F_BA38_B37FC71D710E_.wvu.Rows" localSheetId="2" hidden="1">'dem1'!#REF!</definedName>
    <definedName name="Z_B4CB096A_161F_11D5_8064_004005726899_.wvu.FilterData" localSheetId="10" hidden="1">'dem22'!#REF!</definedName>
    <definedName name="Z_B4CB0970_161F_11D5_8064_004005726899_.wvu.FilterData" localSheetId="2" hidden="1">'dem1'!$A$1:$H$14</definedName>
    <definedName name="Z_B4CB0970_161F_11D5_8064_004005726899_.wvu.FilterData" localSheetId="12" hidden="1">'dem30'!#REF!</definedName>
    <definedName name="Z_B4CB0970_161F_11D5_8064_004005726899_.wvu.FilterData" localSheetId="13" hidden="1">'dem31'!#REF!</definedName>
    <definedName name="Z_B4CB0972_161F_11D5_8064_004005726899_.wvu.FilterData" localSheetId="12" hidden="1">'dem30'!#REF!</definedName>
    <definedName name="Z_B4CB0972_161F_11D5_8064_004005726899_.wvu.FilterData" localSheetId="13" hidden="1">'dem31'!#REF!</definedName>
    <definedName name="Z_B4CB0972_161F_11D5_8064_004005726899_.wvu.FilterData" localSheetId="16" hidden="1">dem40A!#REF!</definedName>
    <definedName name="Z_B4CB097C_161F_11D5_8064_004005726899_.wvu.FilterData" localSheetId="14" hidden="1">'dem34'!#REF!</definedName>
    <definedName name="Z_B4CB097F_161F_11D5_8064_004005726899_.wvu.FilterData" localSheetId="14" hidden="1">'dem34'!#REF!</definedName>
    <definedName name="Z_B4CB0985_161F_11D5_8064_004005726899_.wvu.FilterData" localSheetId="9" hidden="1">'dem19'!#REF!</definedName>
    <definedName name="Z_B4CB0987_161F_11D5_8064_004005726899_.wvu.FilterData" localSheetId="2" hidden="1">'dem1'!$A$1:$H$14</definedName>
    <definedName name="Z_B4CB098C_161F_11D5_8064_004005726899_.wvu.FilterData" localSheetId="3" hidden="1">'dem2'!#REF!</definedName>
    <definedName name="Z_B4CB098C_161F_11D5_8064_004005726899_.wvu.FilterData" localSheetId="4" hidden="1">'dem3'!#REF!</definedName>
    <definedName name="Z_B4CB098C_161F_11D5_8064_004005726899_.wvu.FilterData" localSheetId="16" hidden="1">dem40A!#REF!</definedName>
    <definedName name="Z_B4CB098E_161F_11D5_8064_004005726899_.wvu.FilterData" localSheetId="2" hidden="1">'dem1'!$A$1:$H$14</definedName>
    <definedName name="Z_B4CB098E_161F_11D5_8064_004005726899_.wvu.FilterData" localSheetId="6" hidden="1">'dem12'!#REF!</definedName>
    <definedName name="Z_B4CB098E_161F_11D5_8064_004005726899_.wvu.FilterData" localSheetId="8" hidden="1">'dem16'!#REF!</definedName>
    <definedName name="Z_B4CB098E_161F_11D5_8064_004005726899_.wvu.FilterData" localSheetId="3" hidden="1">'dem2'!#REF!</definedName>
    <definedName name="Z_B4CB098E_161F_11D5_8064_004005726899_.wvu.FilterData" localSheetId="11" hidden="1">'dem29'!#REF!</definedName>
    <definedName name="Z_B4CB098E_161F_11D5_8064_004005726899_.wvu.FilterData" localSheetId="12" hidden="1">'dem30'!#REF!</definedName>
    <definedName name="Z_B4CB098E_161F_11D5_8064_004005726899_.wvu.FilterData" localSheetId="13" hidden="1">'dem31'!#REF!</definedName>
    <definedName name="Z_B4CB098E_161F_11D5_8064_004005726899_.wvu.FilterData" localSheetId="16" hidden="1">dem40A!#REF!</definedName>
    <definedName name="Z_B4CB0997_161F_11D5_8064_004005726899_.wvu.FilterData" localSheetId="2" hidden="1">'dem1'!$A$1:$H$14</definedName>
    <definedName name="Z_B4CB0997_161F_11D5_8064_004005726899_.wvu.FilterData" localSheetId="4" hidden="1">'dem3'!#REF!</definedName>
    <definedName name="Z_B4CB0997_161F_11D5_8064_004005726899_.wvu.FilterData" localSheetId="5" hidden="1">'dem7'!#REF!</definedName>
    <definedName name="Z_B4CB0999_161F_11D5_8064_004005726899_.wvu.FilterData" localSheetId="6" hidden="1">'dem12'!#REF!</definedName>
    <definedName name="Z_B4CB0999_161F_11D5_8064_004005726899_.wvu.FilterData" localSheetId="8" hidden="1">'dem16'!#REF!</definedName>
    <definedName name="Z_B4CB0999_161F_11D5_8064_004005726899_.wvu.FilterData" localSheetId="9" hidden="1">'dem19'!#REF!</definedName>
    <definedName name="Z_B4CB099B_161F_11D5_8064_004005726899_.wvu.FilterData" localSheetId="10" hidden="1">'dem22'!#REF!</definedName>
    <definedName name="Z_B4CB099B_161F_11D5_8064_004005726899_.wvu.FilterData" localSheetId="11" hidden="1">'dem29'!#REF!</definedName>
    <definedName name="Z_B4CB099B_161F_11D5_8064_004005726899_.wvu.FilterData" localSheetId="12" hidden="1">'dem30'!#REF!</definedName>
    <definedName name="Z_B4CB099B_161F_11D5_8064_004005726899_.wvu.FilterData" localSheetId="13" hidden="1">'dem31'!#REF!</definedName>
    <definedName name="Z_B4CB099B_161F_11D5_8064_004005726899_.wvu.FilterData" localSheetId="14" hidden="1">'dem34'!#REF!</definedName>
    <definedName name="Z_B4CB099E_161F_11D5_8064_004005726899_.wvu.FilterData" localSheetId="16" hidden="1">dem40A!#REF!</definedName>
    <definedName name="Z_BD6E05FB_E32C_11D8_B0E4_D198A259B264_.wvu.Cols" localSheetId="9" hidden="1">'dem19'!#REF!</definedName>
    <definedName name="Z_BD6E05FB_E32C_11D8_B0E4_D198A259B264_.wvu.FilterData" localSheetId="9" hidden="1">'dem19'!#REF!</definedName>
    <definedName name="Z_BDCF7345_18B1_4C88_89F2_E67F940CDF85_.wvu.FilterData" localSheetId="1" hidden="1">Rev_Cap!$A$7:$H$23</definedName>
    <definedName name="Z_BDCF7345_18B1_4C88_89F2_E67F940CDF85_.wvu.PrintArea" localSheetId="0" hidden="1">Introduc.!$A$1:$C$16</definedName>
    <definedName name="Z_BDCF7345_18B1_4C88_89F2_E67F940CDF85_.wvu.PrintArea" localSheetId="1" hidden="1">Rev_Cap!$A$1:$H$27</definedName>
    <definedName name="Z_C53E5991_D6D8_4CAE_B4BC_940BDEA5DDD8_.wvu.FilterData" localSheetId="2" hidden="1">'dem1'!#REF!</definedName>
    <definedName name="Z_C53E5991_D6D8_4CAE_B4BC_940BDEA5DDD8_.wvu.PrintArea" localSheetId="2" hidden="1">'dem1'!$A$1:$H$14</definedName>
    <definedName name="Z_C53E5991_D6D8_4CAE_B4BC_940BDEA5DDD8_.wvu.PrintTitles" localSheetId="2" hidden="1">'dem1'!$12:$14</definedName>
    <definedName name="Z_C868F8C3_16D7_11D5_A68D_81D6213F5331_.wvu.Cols" localSheetId="2" hidden="1">'dem1'!#REF!</definedName>
    <definedName name="Z_C868F8C3_16D7_11D5_A68D_81D6213F5331_.wvu.Cols" localSheetId="6" hidden="1">'dem12'!#REF!</definedName>
    <definedName name="Z_C868F8C3_16D7_11D5_A68D_81D6213F5331_.wvu.Cols" localSheetId="8" hidden="1">'dem16'!#REF!</definedName>
    <definedName name="Z_C868F8C3_16D7_11D5_A68D_81D6213F5331_.wvu.Cols" localSheetId="9" hidden="1">'dem19'!#REF!</definedName>
    <definedName name="Z_C868F8C3_16D7_11D5_A68D_81D6213F5331_.wvu.Cols" localSheetId="3" hidden="1">'dem2'!#REF!</definedName>
    <definedName name="Z_C868F8C3_16D7_11D5_A68D_81D6213F5331_.wvu.Cols" localSheetId="11" hidden="1">'dem29'!#REF!</definedName>
    <definedName name="Z_C868F8C3_16D7_11D5_A68D_81D6213F5331_.wvu.Cols" localSheetId="4" hidden="1">'dem3'!#REF!</definedName>
    <definedName name="Z_C868F8C3_16D7_11D5_A68D_81D6213F5331_.wvu.Cols" localSheetId="12" hidden="1">'dem30'!#REF!</definedName>
    <definedName name="Z_C868F8C3_16D7_11D5_A68D_81D6213F5331_.wvu.Cols" localSheetId="13" hidden="1">'dem31'!#REF!</definedName>
    <definedName name="Z_C868F8C3_16D7_11D5_A68D_81D6213F5331_.wvu.Cols" localSheetId="14" hidden="1">'dem34'!#REF!</definedName>
    <definedName name="Z_C868F8C3_16D7_11D5_A68D_81D6213F5331_.wvu.Cols" localSheetId="15" hidden="1">'dem39'!#REF!</definedName>
    <definedName name="Z_C868F8C3_16D7_11D5_A68D_81D6213F5331_.wvu.Cols" localSheetId="16" hidden="1">dem40A!#REF!</definedName>
    <definedName name="Z_C868F8C3_16D7_11D5_A68D_81D6213F5331_.wvu.Cols" localSheetId="5" hidden="1">'dem7'!#REF!</definedName>
    <definedName name="Z_C868F8C3_16D7_11D5_A68D_81D6213F5331_.wvu.FilterData" localSheetId="2" hidden="1">'dem1'!$A$1:$H$14</definedName>
    <definedName name="Z_C868F8C3_16D7_11D5_A68D_81D6213F5331_.wvu.FilterData" localSheetId="6" hidden="1">'dem12'!#REF!</definedName>
    <definedName name="Z_C868F8C3_16D7_11D5_A68D_81D6213F5331_.wvu.FilterData" localSheetId="8" hidden="1">'dem16'!#REF!</definedName>
    <definedName name="Z_C868F8C3_16D7_11D5_A68D_81D6213F5331_.wvu.FilterData" localSheetId="9" hidden="1">'dem19'!#REF!</definedName>
    <definedName name="Z_C868F8C3_16D7_11D5_A68D_81D6213F5331_.wvu.FilterData" localSheetId="3" hidden="1">'dem2'!#REF!</definedName>
    <definedName name="Z_C868F8C3_16D7_11D5_A68D_81D6213F5331_.wvu.FilterData" localSheetId="10" hidden="1">'dem22'!#REF!</definedName>
    <definedName name="Z_C868F8C3_16D7_11D5_A68D_81D6213F5331_.wvu.FilterData" localSheetId="11" hidden="1">'dem29'!#REF!</definedName>
    <definedName name="Z_C868F8C3_16D7_11D5_A68D_81D6213F5331_.wvu.FilterData" localSheetId="4" hidden="1">'dem3'!#REF!</definedName>
    <definedName name="Z_C868F8C3_16D7_11D5_A68D_81D6213F5331_.wvu.FilterData" localSheetId="12" hidden="1">'dem30'!#REF!</definedName>
    <definedName name="Z_C868F8C3_16D7_11D5_A68D_81D6213F5331_.wvu.FilterData" localSheetId="13" hidden="1">'dem31'!#REF!</definedName>
    <definedName name="Z_C868F8C3_16D7_11D5_A68D_81D6213F5331_.wvu.FilterData" localSheetId="14" hidden="1">'dem34'!#REF!</definedName>
    <definedName name="Z_C868F8C3_16D7_11D5_A68D_81D6213F5331_.wvu.FilterData" localSheetId="16" hidden="1">dem40A!#REF!</definedName>
    <definedName name="Z_C868F8C3_16D7_11D5_A68D_81D6213F5331_.wvu.FilterData" localSheetId="5" hidden="1">'dem7'!#REF!</definedName>
    <definedName name="Z_C868F8C3_16D7_11D5_A68D_81D6213F5331_.wvu.PrintArea" localSheetId="2" hidden="1">'dem1'!$A$1:$H$14</definedName>
    <definedName name="Z_C868F8C3_16D7_11D5_A68D_81D6213F5331_.wvu.PrintArea" localSheetId="6" hidden="1">'dem12'!$A$2:$N$16</definedName>
    <definedName name="Z_C868F8C3_16D7_11D5_A68D_81D6213F5331_.wvu.PrintArea" localSheetId="7" hidden="1">'dem13'!$A$1:$H$17</definedName>
    <definedName name="Z_C868F8C3_16D7_11D5_A68D_81D6213F5331_.wvu.PrintArea" localSheetId="8" hidden="1">'dem16'!$A$1:$H$15</definedName>
    <definedName name="Z_C868F8C3_16D7_11D5_A68D_81D6213F5331_.wvu.PrintArea" localSheetId="9" hidden="1">'dem19'!$A$1:$H$15</definedName>
    <definedName name="Z_C868F8C3_16D7_11D5_A68D_81D6213F5331_.wvu.PrintArea" localSheetId="3" hidden="1">'dem2'!$A$1:$H$15</definedName>
    <definedName name="Z_C868F8C3_16D7_11D5_A68D_81D6213F5331_.wvu.PrintArea" localSheetId="10" hidden="1">'dem22'!$A$1:$H$16</definedName>
    <definedName name="Z_C868F8C3_16D7_11D5_A68D_81D6213F5331_.wvu.PrintArea" localSheetId="11" hidden="1">'dem29'!$A$1:$H$14</definedName>
    <definedName name="Z_C868F8C3_16D7_11D5_A68D_81D6213F5331_.wvu.PrintArea" localSheetId="4" hidden="1">'dem3'!$A$1:$N$15</definedName>
    <definedName name="Z_C868F8C3_16D7_11D5_A68D_81D6213F5331_.wvu.PrintArea" localSheetId="12" hidden="1">'dem30'!$A$1:$H$15</definedName>
    <definedName name="Z_C868F8C3_16D7_11D5_A68D_81D6213F5331_.wvu.PrintArea" localSheetId="13" hidden="1">'dem31'!$A$1:$H$15</definedName>
    <definedName name="Z_C868F8C3_16D7_11D5_A68D_81D6213F5331_.wvu.PrintArea" localSheetId="14" hidden="1">'dem34'!$A$1:$H$15</definedName>
    <definedName name="Z_C868F8C3_16D7_11D5_A68D_81D6213F5331_.wvu.PrintArea" localSheetId="15" hidden="1">'dem39'!$A$1:$H$15</definedName>
    <definedName name="Z_C868F8C3_16D7_11D5_A68D_81D6213F5331_.wvu.PrintArea" localSheetId="16" hidden="1">dem40A!$A$1:$H$15</definedName>
    <definedName name="Z_C868F8C3_16D7_11D5_A68D_81D6213F5331_.wvu.PrintArea" localSheetId="5" hidden="1">'dem7'!$A$1:$N$15</definedName>
    <definedName name="Z_C868F8C3_16D7_11D5_A68D_81D6213F5331_.wvu.PrintTitles" localSheetId="2" hidden="1">'dem1'!$12:$14</definedName>
    <definedName name="Z_C868F8C3_16D7_11D5_A68D_81D6213F5331_.wvu.PrintTitles" localSheetId="6" hidden="1">'dem12'!$13:$15</definedName>
    <definedName name="Z_C868F8C3_16D7_11D5_A68D_81D6213F5331_.wvu.PrintTitles" localSheetId="7" hidden="1">'dem13'!$13:$15</definedName>
    <definedName name="Z_C868F8C3_16D7_11D5_A68D_81D6213F5331_.wvu.PrintTitles" localSheetId="8" hidden="1">'dem16'!$13:$15</definedName>
    <definedName name="Z_C868F8C3_16D7_11D5_A68D_81D6213F5331_.wvu.PrintTitles" localSheetId="9" hidden="1">'dem19'!$13:$15</definedName>
    <definedName name="Z_C868F8C3_16D7_11D5_A68D_81D6213F5331_.wvu.PrintTitles" localSheetId="3" hidden="1">'dem2'!$13:$15</definedName>
    <definedName name="Z_C868F8C3_16D7_11D5_A68D_81D6213F5331_.wvu.PrintTitles" localSheetId="10" hidden="1">'dem22'!$13:$14</definedName>
    <definedName name="Z_C868F8C3_16D7_11D5_A68D_81D6213F5331_.wvu.PrintTitles" localSheetId="11" hidden="1">'dem29'!$12:$14</definedName>
    <definedName name="Z_C868F8C3_16D7_11D5_A68D_81D6213F5331_.wvu.PrintTitles" localSheetId="4" hidden="1">'dem3'!$13:$15</definedName>
    <definedName name="Z_C868F8C3_16D7_11D5_A68D_81D6213F5331_.wvu.PrintTitles" localSheetId="12" hidden="1">'dem30'!$13:$15</definedName>
    <definedName name="Z_C868F8C3_16D7_11D5_A68D_81D6213F5331_.wvu.PrintTitles" localSheetId="13" hidden="1">'dem31'!$13:$15</definedName>
    <definedName name="Z_C868F8C3_16D7_11D5_A68D_81D6213F5331_.wvu.PrintTitles" localSheetId="14" hidden="1">'dem34'!$13:$15</definedName>
    <definedName name="Z_C868F8C3_16D7_11D5_A68D_81D6213F5331_.wvu.PrintTitles" localSheetId="15" hidden="1">'dem39'!$13:$15</definedName>
    <definedName name="Z_C868F8C3_16D7_11D5_A68D_81D6213F5331_.wvu.PrintTitles" localSheetId="16" hidden="1">dem40A!$13:$15</definedName>
    <definedName name="Z_C868F8C3_16D7_11D5_A68D_81D6213F5331_.wvu.PrintTitles" localSheetId="5" hidden="1">'dem7'!$13:$15</definedName>
    <definedName name="Z_C9005DB3_FAA8_4560_9BCE_49977A5934C6_.wvu.FilterData" localSheetId="3" hidden="1">'dem2'!#REF!</definedName>
    <definedName name="Z_C9005DB3_FAA8_4560_9BCE_49977A5934C6_.wvu.PrintArea" localSheetId="3" hidden="1">'dem2'!$A$1:$H$15</definedName>
    <definedName name="Z_C9005DB3_FAA8_4560_9BCE_49977A5934C6_.wvu.PrintTitles" localSheetId="3" hidden="1">'dem2'!$13:$15</definedName>
    <definedName name="Z_C9005DB3_FAA8_4560_9BCE_49977A5934C6_.wvu.Rows" localSheetId="3" hidden="1">'dem2'!#REF!</definedName>
    <definedName name="Z_CBFC2224_D3AC_4AA3_8CE4_B555FCF23158_.wvu.FilterData" localSheetId="1" hidden="1">Rev_Cap!$A$7:$H$23</definedName>
    <definedName name="Z_CBFC2224_D3AC_4AA3_8CE4_B555FCF23158_.wvu.PrintArea" localSheetId="0" hidden="1">Introduc.!$A$1:$C$16</definedName>
    <definedName name="Z_CBFC2224_D3AC_4AA3_8CE4_B555FCF23158_.wvu.PrintArea" localSheetId="1" hidden="1">Rev_Cap!$A$1:$H$26</definedName>
    <definedName name="Z_D54C9B96_E403_11D5_96BD_004005726899_.wvu.FilterData" localSheetId="2" hidden="1">'dem1'!$A$1:$H$14</definedName>
    <definedName name="Z_D696C36C_B04F_4EC7_8D98_CAB0ECD67E1B_.wvu.FilterData" localSheetId="2" hidden="1">'dem1'!#REF!</definedName>
    <definedName name="Z_D696C36C_B04F_4EC7_8D98_CAB0ECD67E1B_.wvu.PrintArea" localSheetId="2" hidden="1">'dem1'!$A$1:$H$14</definedName>
    <definedName name="Z_D696C36C_B04F_4EC7_8D98_CAB0ECD67E1B_.wvu.PrintTitles" localSheetId="2" hidden="1">'dem1'!$12:$14</definedName>
    <definedName name="Z_D696C36C_B04F_4EC7_8D98_CAB0ECD67E1B_.wvu.Rows" localSheetId="2" hidden="1">'dem1'!#REF!</definedName>
    <definedName name="Z_DE3727A6_DA2F_4D46_8AA0_0235ACDE6AFB_.wvu.FilterData" localSheetId="2" hidden="1">'dem1'!#REF!</definedName>
    <definedName name="Z_DE3727A6_DA2F_4D46_8AA0_0235ACDE6AFB_.wvu.PrintArea" localSheetId="2" hidden="1">'dem1'!$A$1:$H$14</definedName>
    <definedName name="Z_DE3727A6_DA2F_4D46_8AA0_0235ACDE6AFB_.wvu.PrintTitles" localSheetId="2" hidden="1">'dem1'!$12:$14</definedName>
    <definedName name="Z_E4E8F753_76B4_42E1_AD26_8B3589CB8A4B_.wvu.FilterData" localSheetId="1" hidden="1">Rev_Cap!$A$7:$H$23</definedName>
    <definedName name="Z_E4E8F753_76B4_42E1_AD26_8B3589CB8A4B_.wvu.PrintArea" localSheetId="0" hidden="1">Introduc.!$A$1:$C$16</definedName>
    <definedName name="Z_E4E8F753_76B4_42E1_AD26_8B3589CB8A4B_.wvu.PrintArea" localSheetId="1" hidden="1">Rev_Cap!$A$1:$H$23</definedName>
    <definedName name="Z_E57F7D2B_6C27_407B_9710_2828BB462CF1_.wvu.FilterData" localSheetId="3" hidden="1">'dem2'!#REF!</definedName>
    <definedName name="Z_E57F7D2B_6C27_407B_9710_2828BB462CF1_.wvu.PrintArea" localSheetId="3" hidden="1">'dem2'!$A$1:$H$15</definedName>
    <definedName name="Z_E57F7D2B_6C27_407B_9710_2828BB462CF1_.wvu.PrintTitles" localSheetId="3" hidden="1">'dem2'!$13:$15</definedName>
    <definedName name="Z_E57F7D2B_6C27_407B_9710_2828BB462CF1_.wvu.Rows" localSheetId="3" hidden="1">'dem2'!#REF!</definedName>
    <definedName name="Z_E5DF37BD_125C_11D5_8DC4_D0F5D88B3549_.wvu.Cols" localSheetId="2" hidden="1">'dem1'!#REF!</definedName>
    <definedName name="Z_E5DF37BD_125C_11D5_8DC4_D0F5D88B3549_.wvu.Cols" localSheetId="6" hidden="1">'dem12'!#REF!</definedName>
    <definedName name="Z_E5DF37BD_125C_11D5_8DC4_D0F5D88B3549_.wvu.Cols" localSheetId="8" hidden="1">'dem16'!#REF!</definedName>
    <definedName name="Z_E5DF37BD_125C_11D5_8DC4_D0F5D88B3549_.wvu.Cols" localSheetId="9" hidden="1">'dem19'!#REF!</definedName>
    <definedName name="Z_E5DF37BD_125C_11D5_8DC4_D0F5D88B3549_.wvu.Cols" localSheetId="3" hidden="1">'dem2'!#REF!</definedName>
    <definedName name="Z_E5DF37BD_125C_11D5_8DC4_D0F5D88B3549_.wvu.Cols" localSheetId="11" hidden="1">'dem29'!#REF!</definedName>
    <definedName name="Z_E5DF37BD_125C_11D5_8DC4_D0F5D88B3549_.wvu.Cols" localSheetId="4" hidden="1">'dem3'!#REF!</definedName>
    <definedName name="Z_E5DF37BD_125C_11D5_8DC4_D0F5D88B3549_.wvu.Cols" localSheetId="12" hidden="1">'dem30'!#REF!</definedName>
    <definedName name="Z_E5DF37BD_125C_11D5_8DC4_D0F5D88B3549_.wvu.Cols" localSheetId="13" hidden="1">'dem31'!#REF!</definedName>
    <definedName name="Z_E5DF37BD_125C_11D5_8DC4_D0F5D88B3549_.wvu.Cols" localSheetId="14" hidden="1">'dem34'!#REF!</definedName>
    <definedName name="Z_E5DF37BD_125C_11D5_8DC4_D0F5D88B3549_.wvu.Cols" localSheetId="15" hidden="1">'dem39'!#REF!</definedName>
    <definedName name="Z_E5DF37BD_125C_11D5_8DC4_D0F5D88B3549_.wvu.Cols" localSheetId="16" hidden="1">dem40A!#REF!</definedName>
    <definedName name="Z_E5DF37BD_125C_11D5_8DC4_D0F5D88B3549_.wvu.Cols" localSheetId="5" hidden="1">'dem7'!#REF!</definedName>
    <definedName name="Z_E5DF37BD_125C_11D5_8DC4_D0F5D88B3549_.wvu.FilterData" localSheetId="2" hidden="1">'dem1'!$A$1:$H$14</definedName>
    <definedName name="Z_E5DF37BD_125C_11D5_8DC4_D0F5D88B3549_.wvu.FilterData" localSheetId="6" hidden="1">'dem12'!#REF!</definedName>
    <definedName name="Z_E5DF37BD_125C_11D5_8DC4_D0F5D88B3549_.wvu.FilterData" localSheetId="8" hidden="1">'dem16'!#REF!</definedName>
    <definedName name="Z_E5DF37BD_125C_11D5_8DC4_D0F5D88B3549_.wvu.FilterData" localSheetId="9" hidden="1">'dem19'!#REF!</definedName>
    <definedName name="Z_E5DF37BD_125C_11D5_8DC4_D0F5D88B3549_.wvu.FilterData" localSheetId="3" hidden="1">'dem2'!#REF!</definedName>
    <definedName name="Z_E5DF37BD_125C_11D5_8DC4_D0F5D88B3549_.wvu.FilterData" localSheetId="10" hidden="1">'dem22'!#REF!</definedName>
    <definedName name="Z_E5DF37BD_125C_11D5_8DC4_D0F5D88B3549_.wvu.FilterData" localSheetId="11" hidden="1">'dem29'!#REF!</definedName>
    <definedName name="Z_E5DF37BD_125C_11D5_8DC4_D0F5D88B3549_.wvu.FilterData" localSheetId="4" hidden="1">'dem3'!#REF!</definedName>
    <definedName name="Z_E5DF37BD_125C_11D5_8DC4_D0F5D88B3549_.wvu.FilterData" localSheetId="12" hidden="1">'dem30'!#REF!</definedName>
    <definedName name="Z_E5DF37BD_125C_11D5_8DC4_D0F5D88B3549_.wvu.FilterData" localSheetId="13" hidden="1">'dem31'!#REF!</definedName>
    <definedName name="Z_E5DF37BD_125C_11D5_8DC4_D0F5D88B3549_.wvu.FilterData" localSheetId="14" hidden="1">'dem34'!#REF!</definedName>
    <definedName name="Z_E5DF37BD_125C_11D5_8DC4_D0F5D88B3549_.wvu.FilterData" localSheetId="16" hidden="1">dem40A!#REF!</definedName>
    <definedName name="Z_E5DF37BD_125C_11D5_8DC4_D0F5D88B3549_.wvu.FilterData" localSheetId="5" hidden="1">'dem7'!#REF!</definedName>
    <definedName name="Z_E5DF37BD_125C_11D5_8DC4_D0F5D88B3549_.wvu.PrintArea" localSheetId="2" hidden="1">'dem1'!$A$1:$H$14</definedName>
    <definedName name="Z_E5DF37BD_125C_11D5_8DC4_D0F5D88B3549_.wvu.PrintArea" localSheetId="6" hidden="1">'dem12'!$A$2:$N$16</definedName>
    <definedName name="Z_E5DF37BD_125C_11D5_8DC4_D0F5D88B3549_.wvu.PrintArea" localSheetId="7" hidden="1">'dem13'!$A$1:$H$17</definedName>
    <definedName name="Z_E5DF37BD_125C_11D5_8DC4_D0F5D88B3549_.wvu.PrintArea" localSheetId="8" hidden="1">'dem16'!$A$1:$H$15</definedName>
    <definedName name="Z_E5DF37BD_125C_11D5_8DC4_D0F5D88B3549_.wvu.PrintArea" localSheetId="9" hidden="1">'dem19'!$A$1:$H$15</definedName>
    <definedName name="Z_E5DF37BD_125C_11D5_8DC4_D0F5D88B3549_.wvu.PrintArea" localSheetId="3" hidden="1">'dem2'!$A$1:$H$15</definedName>
    <definedName name="Z_E5DF37BD_125C_11D5_8DC4_D0F5D88B3549_.wvu.PrintArea" localSheetId="10" hidden="1">'dem22'!$A$1:$H$16</definedName>
    <definedName name="Z_E5DF37BD_125C_11D5_8DC4_D0F5D88B3549_.wvu.PrintArea" localSheetId="11" hidden="1">'dem29'!$A$1:$H$14</definedName>
    <definedName name="Z_E5DF37BD_125C_11D5_8DC4_D0F5D88B3549_.wvu.PrintArea" localSheetId="4" hidden="1">'dem3'!$A$1:$N$15</definedName>
    <definedName name="Z_E5DF37BD_125C_11D5_8DC4_D0F5D88B3549_.wvu.PrintArea" localSheetId="12" hidden="1">'dem30'!$A$1:$H$15</definedName>
    <definedName name="Z_E5DF37BD_125C_11D5_8DC4_D0F5D88B3549_.wvu.PrintArea" localSheetId="13" hidden="1">'dem31'!$A$1:$H$15</definedName>
    <definedName name="Z_E5DF37BD_125C_11D5_8DC4_D0F5D88B3549_.wvu.PrintArea" localSheetId="14" hidden="1">'dem34'!$A$1:$H$15</definedName>
    <definedName name="Z_E5DF37BD_125C_11D5_8DC4_D0F5D88B3549_.wvu.PrintArea" localSheetId="15" hidden="1">'dem39'!$A$1:$H$15</definedName>
    <definedName name="Z_E5DF37BD_125C_11D5_8DC4_D0F5D88B3549_.wvu.PrintArea" localSheetId="16" hidden="1">dem40A!$A$1:$H$15</definedName>
    <definedName name="Z_E5DF37BD_125C_11D5_8DC4_D0F5D88B3549_.wvu.PrintArea" localSheetId="5" hidden="1">'dem7'!$A$1:$N$15</definedName>
    <definedName name="Z_E5DF37BD_125C_11D5_8DC4_D0F5D88B3549_.wvu.PrintTitles" localSheetId="2" hidden="1">'dem1'!$12:$14</definedName>
    <definedName name="Z_E5DF37BD_125C_11D5_8DC4_D0F5D88B3549_.wvu.PrintTitles" localSheetId="6" hidden="1">'dem12'!$13:$15</definedName>
    <definedName name="Z_E5DF37BD_125C_11D5_8DC4_D0F5D88B3549_.wvu.PrintTitles" localSheetId="7" hidden="1">'dem13'!$13:$15</definedName>
    <definedName name="Z_E5DF37BD_125C_11D5_8DC4_D0F5D88B3549_.wvu.PrintTitles" localSheetId="8" hidden="1">'dem16'!$13:$15</definedName>
    <definedName name="Z_E5DF37BD_125C_11D5_8DC4_D0F5D88B3549_.wvu.PrintTitles" localSheetId="9" hidden="1">'dem19'!$13:$15</definedName>
    <definedName name="Z_E5DF37BD_125C_11D5_8DC4_D0F5D88B3549_.wvu.PrintTitles" localSheetId="3" hidden="1">'dem2'!$13:$15</definedName>
    <definedName name="Z_E5DF37BD_125C_11D5_8DC4_D0F5D88B3549_.wvu.PrintTitles" localSheetId="10" hidden="1">'dem22'!$13:$14</definedName>
    <definedName name="Z_E5DF37BD_125C_11D5_8DC4_D0F5D88B3549_.wvu.PrintTitles" localSheetId="11" hidden="1">'dem29'!$12:$14</definedName>
    <definedName name="Z_E5DF37BD_125C_11D5_8DC4_D0F5D88B3549_.wvu.PrintTitles" localSheetId="4" hidden="1">'dem3'!$13:$15</definedName>
    <definedName name="Z_E5DF37BD_125C_11D5_8DC4_D0F5D88B3549_.wvu.PrintTitles" localSheetId="12" hidden="1">'dem30'!$13:$15</definedName>
    <definedName name="Z_E5DF37BD_125C_11D5_8DC4_D0F5D88B3549_.wvu.PrintTitles" localSheetId="13" hidden="1">'dem31'!$13:$15</definedName>
    <definedName name="Z_E5DF37BD_125C_11D5_8DC4_D0F5D88B3549_.wvu.PrintTitles" localSheetId="14" hidden="1">'dem34'!$13:$15</definedName>
    <definedName name="Z_E5DF37BD_125C_11D5_8DC4_D0F5D88B3549_.wvu.PrintTitles" localSheetId="15" hidden="1">'dem39'!$13:$15</definedName>
    <definedName name="Z_E5DF37BD_125C_11D5_8DC4_D0F5D88B3549_.wvu.PrintTitles" localSheetId="16" hidden="1">dem40A!$13:$15</definedName>
    <definedName name="Z_E5DF37BD_125C_11D5_8DC4_D0F5D88B3549_.wvu.PrintTitles" localSheetId="5" hidden="1">'dem7'!$13:$15</definedName>
    <definedName name="Z_F1215AA8_B223_4341_85DA_07CDA54E4815_.wvu.FilterData" localSheetId="2" hidden="1">'dem1'!#REF!</definedName>
    <definedName name="Z_F1215AA8_B223_4341_85DA_07CDA54E4815_.wvu.PrintArea" localSheetId="2" hidden="1">'dem1'!$A$1:$H$14</definedName>
    <definedName name="Z_F1215AA8_B223_4341_85DA_07CDA54E4815_.wvu.PrintTitles" localSheetId="2" hidden="1">'dem1'!$12:$14</definedName>
    <definedName name="Z_F1215AA8_B223_4341_85DA_07CDA54E4815_.wvu.Rows" localSheetId="2" hidden="1">'dem1'!#REF!</definedName>
    <definedName name="Z_F8ADACC1_164E_11D6_B603_000021DAEEA2_.wvu.Cols" localSheetId="2" hidden="1">'dem1'!#REF!</definedName>
    <definedName name="Z_F8ADACC1_164E_11D6_B603_000021DAEEA2_.wvu.Cols" localSheetId="6" hidden="1">'dem12'!#REF!</definedName>
    <definedName name="Z_F8ADACC1_164E_11D6_B603_000021DAEEA2_.wvu.Cols" localSheetId="8" hidden="1">'dem16'!#REF!</definedName>
    <definedName name="Z_F8ADACC1_164E_11D6_B603_000021DAEEA2_.wvu.Cols" localSheetId="9" hidden="1">'dem19'!#REF!</definedName>
    <definedName name="Z_F8ADACC1_164E_11D6_B603_000021DAEEA2_.wvu.Cols" localSheetId="3" hidden="1">'dem2'!#REF!</definedName>
    <definedName name="Z_F8ADACC1_164E_11D6_B603_000021DAEEA2_.wvu.Cols" localSheetId="11" hidden="1">'dem29'!#REF!</definedName>
    <definedName name="Z_F8ADACC1_164E_11D6_B603_000021DAEEA2_.wvu.Cols" localSheetId="4" hidden="1">'dem3'!#REF!</definedName>
    <definedName name="Z_F8ADACC1_164E_11D6_B603_000021DAEEA2_.wvu.Cols" localSheetId="12" hidden="1">'dem30'!#REF!</definedName>
    <definedName name="Z_F8ADACC1_164E_11D6_B603_000021DAEEA2_.wvu.Cols" localSheetId="13" hidden="1">'dem31'!#REF!</definedName>
    <definedName name="Z_F8ADACC1_164E_11D6_B603_000021DAEEA2_.wvu.Cols" localSheetId="14" hidden="1">'dem34'!#REF!</definedName>
    <definedName name="Z_F8ADACC1_164E_11D6_B603_000021DAEEA2_.wvu.Cols" localSheetId="15" hidden="1">'dem39'!#REF!</definedName>
    <definedName name="Z_F8ADACC1_164E_11D6_B603_000021DAEEA2_.wvu.Cols" localSheetId="16" hidden="1">dem40A!#REF!</definedName>
    <definedName name="Z_F8ADACC1_164E_11D6_B603_000021DAEEA2_.wvu.Cols" localSheetId="5" hidden="1">'dem7'!#REF!</definedName>
    <definedName name="Z_F8ADACC1_164E_11D6_B603_000021DAEEA2_.wvu.FilterData" localSheetId="2" hidden="1">'dem1'!$A$1:$H$14</definedName>
    <definedName name="Z_F8ADACC1_164E_11D6_B603_000021DAEEA2_.wvu.FilterData" localSheetId="6" hidden="1">'dem12'!#REF!</definedName>
    <definedName name="Z_F8ADACC1_164E_11D6_B603_000021DAEEA2_.wvu.FilterData" localSheetId="8" hidden="1">'dem16'!#REF!</definedName>
    <definedName name="Z_F8ADACC1_164E_11D6_B603_000021DAEEA2_.wvu.FilterData" localSheetId="9" hidden="1">'dem19'!#REF!</definedName>
    <definedName name="Z_F8ADACC1_164E_11D6_B603_000021DAEEA2_.wvu.FilterData" localSheetId="3" hidden="1">'dem2'!#REF!</definedName>
    <definedName name="Z_F8ADACC1_164E_11D6_B603_000021DAEEA2_.wvu.FilterData" localSheetId="10" hidden="1">'dem22'!#REF!</definedName>
    <definedName name="Z_F8ADACC1_164E_11D6_B603_000021DAEEA2_.wvu.FilterData" localSheetId="11" hidden="1">'dem29'!#REF!</definedName>
    <definedName name="Z_F8ADACC1_164E_11D6_B603_000021DAEEA2_.wvu.FilterData" localSheetId="4" hidden="1">'dem3'!#REF!</definedName>
    <definedName name="Z_F8ADACC1_164E_11D6_B603_000021DAEEA2_.wvu.FilterData" localSheetId="12" hidden="1">'dem30'!#REF!</definedName>
    <definedName name="Z_F8ADACC1_164E_11D6_B603_000021DAEEA2_.wvu.FilterData" localSheetId="13" hidden="1">'dem31'!#REF!</definedName>
    <definedName name="Z_F8ADACC1_164E_11D6_B603_000021DAEEA2_.wvu.FilterData" localSheetId="14" hidden="1">'dem34'!#REF!</definedName>
    <definedName name="Z_F8ADACC1_164E_11D6_B603_000021DAEEA2_.wvu.FilterData" localSheetId="16" hidden="1">dem40A!#REF!</definedName>
    <definedName name="Z_F8ADACC1_164E_11D6_B603_000021DAEEA2_.wvu.FilterData" localSheetId="5" hidden="1">'dem7'!#REF!</definedName>
    <definedName name="Z_F8ADACC1_164E_11D6_B603_000021DAEEA2_.wvu.PrintArea" localSheetId="6" hidden="1">'dem12'!$A$2:$N$16</definedName>
    <definedName name="Z_F8ADACC1_164E_11D6_B603_000021DAEEA2_.wvu.PrintArea" localSheetId="7" hidden="1">'dem13'!$A$1:$H$17</definedName>
    <definedName name="Z_F8ADACC1_164E_11D6_B603_000021DAEEA2_.wvu.PrintArea" localSheetId="8" hidden="1">'dem16'!$A$1:$H$15</definedName>
    <definedName name="Z_F8ADACC1_164E_11D6_B603_000021DAEEA2_.wvu.PrintArea" localSheetId="9" hidden="1">'dem19'!$A$1:$H$15</definedName>
    <definedName name="Z_F8ADACC1_164E_11D6_B603_000021DAEEA2_.wvu.PrintArea" localSheetId="3" hidden="1">'dem2'!$A$1:$H$15</definedName>
    <definedName name="Z_F8ADACC1_164E_11D6_B603_000021DAEEA2_.wvu.PrintArea" localSheetId="10" hidden="1">'dem22'!$A$1:$H$16</definedName>
    <definedName name="Z_F8ADACC1_164E_11D6_B603_000021DAEEA2_.wvu.PrintArea" localSheetId="11" hidden="1">'dem29'!$A$1:$H$14</definedName>
    <definedName name="Z_F8ADACC1_164E_11D6_B603_000021DAEEA2_.wvu.PrintArea" localSheetId="4" hidden="1">'dem3'!$A$1:$N$15</definedName>
    <definedName name="Z_F8ADACC1_164E_11D6_B603_000021DAEEA2_.wvu.PrintArea" localSheetId="12" hidden="1">'dem30'!$A$1:$H$15</definedName>
    <definedName name="Z_F8ADACC1_164E_11D6_B603_000021DAEEA2_.wvu.PrintArea" localSheetId="13" hidden="1">'dem31'!$A$1:$H$15</definedName>
    <definedName name="Z_F8ADACC1_164E_11D6_B603_000021DAEEA2_.wvu.PrintArea" localSheetId="14" hidden="1">'dem34'!$A$1:$H$15</definedName>
    <definedName name="Z_F8ADACC1_164E_11D6_B603_000021DAEEA2_.wvu.PrintArea" localSheetId="15" hidden="1">'dem39'!$A$1:$H$15</definedName>
    <definedName name="Z_F8ADACC1_164E_11D6_B603_000021DAEEA2_.wvu.PrintArea" localSheetId="16" hidden="1">dem40A!$A$1:$H$15</definedName>
    <definedName name="Z_F8ADACC1_164E_11D6_B603_000021DAEEA2_.wvu.PrintArea" localSheetId="5" hidden="1">'dem7'!$A$1:$N$15</definedName>
    <definedName name="Z_F8ADACC1_164E_11D6_B603_000021DAEEA2_.wvu.PrintTitles" localSheetId="2" hidden="1">'dem1'!$12:$14</definedName>
    <definedName name="Z_F8ADACC1_164E_11D6_B603_000021DAEEA2_.wvu.PrintTitles" localSheetId="6" hidden="1">'dem12'!$13:$15</definedName>
    <definedName name="Z_F8ADACC1_164E_11D6_B603_000021DAEEA2_.wvu.PrintTitles" localSheetId="7" hidden="1">'dem13'!$13:$15</definedName>
    <definedName name="Z_F8ADACC1_164E_11D6_B603_000021DAEEA2_.wvu.PrintTitles" localSheetId="8" hidden="1">'dem16'!$13:$15</definedName>
    <definedName name="Z_F8ADACC1_164E_11D6_B603_000021DAEEA2_.wvu.PrintTitles" localSheetId="9" hidden="1">'dem19'!$13:$15</definedName>
    <definedName name="Z_F8ADACC1_164E_11D6_B603_000021DAEEA2_.wvu.PrintTitles" localSheetId="3" hidden="1">'dem2'!$13:$15</definedName>
    <definedName name="Z_F8ADACC1_164E_11D6_B603_000021DAEEA2_.wvu.PrintTitles" localSheetId="10" hidden="1">'dem22'!$13:$14</definedName>
    <definedName name="Z_F8ADACC1_164E_11D6_B603_000021DAEEA2_.wvu.PrintTitles" localSheetId="11" hidden="1">'dem29'!$12:$14</definedName>
    <definedName name="Z_F8ADACC1_164E_11D6_B603_000021DAEEA2_.wvu.PrintTitles" localSheetId="4" hidden="1">'dem3'!$13:$15</definedName>
    <definedName name="Z_F8ADACC1_164E_11D6_B603_000021DAEEA2_.wvu.PrintTitles" localSheetId="12" hidden="1">'dem30'!$13:$15</definedName>
    <definedName name="Z_F8ADACC1_164E_11D6_B603_000021DAEEA2_.wvu.PrintTitles" localSheetId="13" hidden="1">'dem31'!$13:$15</definedName>
    <definedName name="Z_F8ADACC1_164E_11D6_B603_000021DAEEA2_.wvu.PrintTitles" localSheetId="14" hidden="1">'dem34'!$13:$15</definedName>
    <definedName name="Z_F8ADACC1_164E_11D6_B603_000021DAEEA2_.wvu.PrintTitles" localSheetId="15" hidden="1">'dem39'!$13:$15</definedName>
    <definedName name="Z_F8ADACC1_164E_11D6_B603_000021DAEEA2_.wvu.PrintTitles" localSheetId="16" hidden="1">dem40A!$13:$15</definedName>
    <definedName name="Z_F8ADACC1_164E_11D6_B603_000021DAEEA2_.wvu.PrintTitles" localSheetId="5" hidden="1">'dem7'!$13:$15</definedName>
    <definedName name="Z_F98D6EB8_76BC_4C24_A40E_45E0313E3064_.wvu.Cols" localSheetId="9" hidden="1">'dem19'!#REF!</definedName>
    <definedName name="Z_F98D6EB8_76BC_4C24_A40E_45E0313E3064_.wvu.FilterData" localSheetId="9" hidden="1">'dem19'!#REF!</definedName>
    <definedName name="Z_FCE4BE61_F462_4DFE_9FC5_7B2946769C5B_.wvu.Cols" localSheetId="9" hidden="1">'dem19'!#REF!</definedName>
    <definedName name="Z_FCE4BE61_F462_4DFE_9FC5_7B2946769C5B_.wvu.FilterData" localSheetId="9" hidden="1">'dem19'!#REF!</definedName>
  </definedNames>
  <calcPr calcId="125725"/>
  <customWorkbookViews>
    <customWorkbookView name="Mahendra - Personal View" guid="{CBFC2224-D3AC-4AA3-8CE4-B555FCF23158}" mergeInterval="0" personalView="1" maximized="1" xWindow="1" yWindow="1" windowWidth="1366" windowHeight="538" tabRatio="722" activeSheetId="2"/>
    <customWorkbookView name="aruni - Personal View" guid="{E4E8F753-76B4-42E1-AD26-8B3589CB8A4B}" mergeInterval="0" personalView="1" maximized="1" windowWidth="1276" windowHeight="495" tabRatio="722" activeSheetId="31"/>
    <customWorkbookView name="Manisha - Personal View" guid="{0A01029B-7B3B-461F-BED3-37847DEE34DD}" mergeInterval="0" personalView="1" maximized="1" xWindow="1" yWindow="1" windowWidth="1024" windowHeight="506" tabRatio="722" activeSheetId="24"/>
    <customWorkbookView name="karma - Personal View" guid="{7CE36697-C418-4ED3-BCF0-EA686CB40E87}" mergeInterval="0" personalView="1" maximized="1" windowWidth="1020" windowHeight="596" activeSheetId="49"/>
    <customWorkbookView name="hemlal - Personal View" guid="{63DB0950-E90F-4380-862C-985B5EB19119}" mergeInterval="0" personalView="1" maximized="1" windowWidth="1276" windowHeight="852" activeSheetId="22"/>
    <customWorkbookView name="Administrator - Personal View" guid="{F13B090A-ECDA-4418-9F13-644A873400E7}" mergeInterval="0" personalView="1" maximized="1" windowWidth="1020" windowHeight="652" activeSheetId="12"/>
    <customWorkbookView name="lenovo - Personal View" guid="{BDCF7345-18B1-4C88-89F2-E67F940CDF85}" mergeInterval="0" personalView="1" maximized="1" xWindow="1" yWindow="1" windowWidth="1280" windowHeight="528" tabRatio="722" activeSheetId="9"/>
    <customWorkbookView name="sonam - Personal View" guid="{44B5F5DE-C96C-4269-969A-574D4EEEEEF5}" mergeInterval="0" personalView="1" maximized="1" xWindow="1" yWindow="1" windowWidth="1280" windowHeight="454" activeSheetId="1"/>
  </customWorkbookViews>
</workbook>
</file>

<file path=xl/calcChain.xml><?xml version="1.0" encoding="utf-8"?>
<calcChain xmlns="http://schemas.openxmlformats.org/spreadsheetml/2006/main">
  <c r="E10" i="89"/>
  <c r="G7"/>
  <c r="E10" i="74"/>
  <c r="G7"/>
  <c r="G21"/>
  <c r="G23" i="67"/>
  <c r="H23" i="2" l="1"/>
  <c r="G26" i="86"/>
  <c r="G22"/>
  <c r="G34"/>
  <c r="G35" s="1"/>
  <c r="G7" i="102"/>
  <c r="G7" i="94"/>
  <c r="G7" i="86"/>
  <c r="G27" l="1"/>
  <c r="G21" i="113"/>
  <c r="G22" s="1"/>
  <c r="G23" s="1"/>
  <c r="G24" s="1"/>
  <c r="G25" s="1"/>
  <c r="G7"/>
  <c r="G7" i="77"/>
  <c r="G7" i="71"/>
  <c r="G7" i="121" l="1"/>
  <c r="G7" i="67"/>
  <c r="G7" i="62" l="1"/>
  <c r="G7" i="57"/>
  <c r="G7" i="56" l="1"/>
  <c r="G23" i="102" l="1"/>
  <c r="G24" s="1"/>
  <c r="G25" s="1"/>
  <c r="G26" s="1"/>
  <c r="G27" l="1"/>
  <c r="G28" s="1"/>
  <c r="F9" l="1"/>
  <c r="F22" i="2" s="1"/>
  <c r="G29" i="102"/>
  <c r="G22" i="94" l="1"/>
  <c r="G23" s="1"/>
  <c r="G24" s="1"/>
  <c r="G25" s="1"/>
  <c r="G26" s="1"/>
  <c r="E22" i="2"/>
  <c r="F9" i="94" l="1"/>
  <c r="G27"/>
  <c r="F21" i="2" l="1"/>
  <c r="E21" l="1"/>
  <c r="G25" i="89" l="1"/>
  <c r="G29"/>
  <c r="G30" l="1"/>
  <c r="G31" s="1"/>
  <c r="G32" s="1"/>
  <c r="G33" s="1"/>
  <c r="G34" s="1"/>
  <c r="G35" s="1"/>
  <c r="F9" l="1"/>
  <c r="F20" i="2" l="1"/>
  <c r="E20"/>
  <c r="G28" i="86" l="1"/>
  <c r="G36"/>
  <c r="G37" l="1"/>
  <c r="G38" s="1"/>
  <c r="E19" i="2"/>
  <c r="F9" i="86" l="1"/>
  <c r="G39"/>
  <c r="F19" i="2" l="1"/>
  <c r="F9" i="113"/>
  <c r="F18" i="2" l="1"/>
  <c r="G20" i="84" l="1"/>
  <c r="G21" s="1"/>
  <c r="G22" s="1"/>
  <c r="G23" s="1"/>
  <c r="F8" l="1"/>
  <c r="G24"/>
  <c r="E18" i="2"/>
  <c r="F17" l="1"/>
  <c r="E17" l="1"/>
  <c r="G27" i="77" l="1"/>
  <c r="G21" l="1"/>
  <c r="G22" s="1"/>
  <c r="G28"/>
  <c r="G29" l="1"/>
  <c r="G30" s="1"/>
  <c r="G31" s="1"/>
  <c r="F16" i="2"/>
  <c r="E9" i="77" l="1"/>
  <c r="E16" i="2" l="1"/>
  <c r="G23" i="74" l="1"/>
  <c r="G24" s="1"/>
  <c r="G26" l="1"/>
  <c r="G25"/>
  <c r="F9" l="1"/>
  <c r="F10" s="1"/>
  <c r="G10" s="1"/>
  <c r="G27"/>
  <c r="F15" i="2" l="1"/>
  <c r="E15"/>
  <c r="G9" i="74"/>
  <c r="G15" i="2" s="1"/>
  <c r="G21" i="71" l="1"/>
  <c r="G22" s="1"/>
  <c r="G23" s="1"/>
  <c r="G24" s="1"/>
  <c r="G25" s="1"/>
  <c r="E9" l="1"/>
  <c r="E14" i="2" l="1"/>
  <c r="F14" l="1"/>
  <c r="G22" i="121" l="1"/>
  <c r="G23" s="1"/>
  <c r="G24" s="1"/>
  <c r="G25" s="1"/>
  <c r="G26" s="1"/>
  <c r="G42" l="1"/>
  <c r="G34"/>
  <c r="G35" s="1"/>
  <c r="G36" s="1"/>
  <c r="G43" l="1"/>
  <c r="G44" s="1"/>
  <c r="G45" s="1"/>
  <c r="G46" s="1"/>
  <c r="F9" s="1"/>
  <c r="F13" i="2" l="1"/>
  <c r="F10" i="121"/>
  <c r="G6"/>
  <c r="G47" l="1"/>
  <c r="E9"/>
  <c r="G9" s="1"/>
  <c r="G13" i="2" s="1"/>
  <c r="E13" l="1"/>
  <c r="E10" i="121"/>
  <c r="G10" s="1"/>
  <c r="G24" i="67"/>
  <c r="G25" s="1"/>
  <c r="G26" s="1"/>
  <c r="G33" l="1"/>
  <c r="G34" s="1"/>
  <c r="G35" s="1"/>
  <c r="G36" s="1"/>
  <c r="G37" s="1"/>
  <c r="G38" s="1"/>
  <c r="F12" i="2" l="1"/>
  <c r="E9" i="67" l="1"/>
  <c r="E12" i="2" l="1"/>
  <c r="G33" i="62" l="1"/>
  <c r="G34" s="1"/>
  <c r="G35" l="1"/>
  <c r="G23"/>
  <c r="G24" s="1"/>
  <c r="G25" s="1"/>
  <c r="G26" s="1"/>
  <c r="G36" l="1"/>
  <c r="G37" s="1"/>
  <c r="F9" l="1"/>
  <c r="G38"/>
  <c r="F11" i="2" l="1"/>
  <c r="E11"/>
  <c r="G24" i="57" l="1"/>
  <c r="G25" l="1"/>
  <c r="G26" s="1"/>
  <c r="G27" s="1"/>
  <c r="G28" s="1"/>
  <c r="G29" s="1"/>
  <c r="G30" s="1"/>
  <c r="F9" l="1"/>
  <c r="F10" i="2" l="1"/>
  <c r="G21" i="56" l="1"/>
  <c r="G22" s="1"/>
  <c r="G23" l="1"/>
  <c r="G24" s="1"/>
  <c r="G25" s="1"/>
  <c r="E10" i="2"/>
  <c r="F9" i="56" l="1"/>
  <c r="F9" i="2" l="1"/>
  <c r="G22" i="55"/>
  <c r="G23" s="1"/>
  <c r="G24" s="1"/>
  <c r="G25" s="1"/>
  <c r="F8" l="1"/>
  <c r="G26"/>
  <c r="E9" i="2"/>
  <c r="F8" l="1"/>
  <c r="E8" l="1"/>
  <c r="E23" s="1"/>
  <c r="E25" s="1"/>
  <c r="G6" i="102" l="1"/>
  <c r="G6" i="94"/>
  <c r="G6" i="89"/>
  <c r="G6" i="86"/>
  <c r="G6" i="113"/>
  <c r="G6" i="84"/>
  <c r="G6" i="77"/>
  <c r="G6" i="74"/>
  <c r="G6" i="71"/>
  <c r="G6" i="67"/>
  <c r="G6" i="62"/>
  <c r="G6" i="57"/>
  <c r="F10" i="56"/>
  <c r="G6"/>
  <c r="F9" i="55"/>
  <c r="G6"/>
  <c r="D22" i="2"/>
  <c r="D21"/>
  <c r="D20"/>
  <c r="D19"/>
  <c r="D18"/>
  <c r="D17"/>
  <c r="D16"/>
  <c r="D15"/>
  <c r="D14"/>
  <c r="D12"/>
  <c r="E9" i="55" l="1"/>
  <c r="G9" s="1"/>
  <c r="F10" i="57"/>
  <c r="G8" i="55" l="1"/>
  <c r="F10" i="94"/>
  <c r="F10" i="67"/>
  <c r="F9" i="84"/>
  <c r="G9" i="57"/>
  <c r="G10" i="2" s="1"/>
  <c r="E10" i="57"/>
  <c r="G10" s="1"/>
  <c r="G8" i="2" l="1"/>
  <c r="F10" i="77"/>
  <c r="G9" i="71"/>
  <c r="G14" i="2" s="1"/>
  <c r="F10" i="71"/>
  <c r="G9" i="56"/>
  <c r="G9" i="2" s="1"/>
  <c r="E10" i="56"/>
  <c r="G10" s="1"/>
  <c r="F10" i="113"/>
  <c r="F10" i="102" l="1"/>
  <c r="G9" i="94"/>
  <c r="E10"/>
  <c r="G10" s="1"/>
  <c r="F10" i="86"/>
  <c r="E9" i="84"/>
  <c r="G9" s="1"/>
  <c r="E10" i="71"/>
  <c r="G10" s="1"/>
  <c r="F10" i="62"/>
  <c r="G21" i="2" l="1"/>
  <c r="G9" i="102"/>
  <c r="G22" i="2" s="1"/>
  <c r="E10" i="102"/>
  <c r="G10" s="1"/>
  <c r="G9" i="89"/>
  <c r="F10"/>
  <c r="E10" i="113"/>
  <c r="G10" s="1"/>
  <c r="G9"/>
  <c r="G8" i="84"/>
  <c r="G17" i="2" s="1"/>
  <c r="E10" i="86"/>
  <c r="G10" s="1"/>
  <c r="G9"/>
  <c r="G19" i="2" s="1"/>
  <c r="E10" i="77"/>
  <c r="G10" s="1"/>
  <c r="G9"/>
  <c r="E10" i="67"/>
  <c r="G10" s="1"/>
  <c r="G9"/>
  <c r="G12" i="2" s="1"/>
  <c r="E10" i="62"/>
  <c r="G10" s="1"/>
  <c r="G9"/>
  <c r="G11" i="2" s="1"/>
  <c r="G16" l="1"/>
  <c r="G18"/>
  <c r="G20"/>
  <c r="G10" i="89"/>
  <c r="G23" i="2" l="1"/>
  <c r="G25" s="1"/>
  <c r="F23"/>
  <c r="F25" s="1"/>
</calcChain>
</file>

<file path=xl/sharedStrings.xml><?xml version="1.0" encoding="utf-8"?>
<sst xmlns="http://schemas.openxmlformats.org/spreadsheetml/2006/main" count="869" uniqueCount="268">
  <si>
    <t>Page
 No.</t>
  </si>
  <si>
    <t>Total   - "A"</t>
  </si>
  <si>
    <t xml:space="preserve">CAPITAL SECTION </t>
  </si>
  <si>
    <t>Total  - "B"</t>
  </si>
  <si>
    <t>GRAND TOTAL - (A+B)</t>
  </si>
  <si>
    <t>Major Works</t>
  </si>
  <si>
    <t>Sl. No.</t>
  </si>
  <si>
    <t>Dem. No.</t>
  </si>
  <si>
    <t>Department to which the Demand/ Appropriation Relates</t>
  </si>
  <si>
    <t>Revenue</t>
  </si>
  <si>
    <t>Capital</t>
  </si>
  <si>
    <t>REVENUE</t>
  </si>
  <si>
    <t>CAPITAL</t>
  </si>
  <si>
    <t>I.</t>
  </si>
  <si>
    <t>Original Grant</t>
  </si>
  <si>
    <t>II.</t>
  </si>
  <si>
    <t>Supplementary estimate</t>
  </si>
  <si>
    <t>DEMAND NO. 29</t>
  </si>
  <si>
    <t>CAPITAL SECTION</t>
  </si>
  <si>
    <t>East District</t>
  </si>
  <si>
    <t>West District</t>
  </si>
  <si>
    <t>Other Expenditure</t>
  </si>
  <si>
    <t>(Original plus 1st Supplementary)</t>
  </si>
  <si>
    <t>III.</t>
  </si>
  <si>
    <t>Sub-Head under which this Supplementary Grant will be accounted for :-</t>
  </si>
  <si>
    <t>Major/Sub-Major/Minor/Sub/Detailed Heads</t>
  </si>
  <si>
    <t>Capital Outlay on Tourism</t>
  </si>
  <si>
    <t>DEMAND NO. 39</t>
  </si>
  <si>
    <t>SPORTS AND YOUTH AFFAIRS</t>
  </si>
  <si>
    <t>Capital Outlay on Roads &amp; Bridges</t>
  </si>
  <si>
    <t>A</t>
  </si>
  <si>
    <t>DEMAND NO. 22</t>
  </si>
  <si>
    <t>LAND REVENUE AND DISASTER MANAGEMENT</t>
  </si>
  <si>
    <t>Capital Outlay on Education, Sports, Art  and Culture</t>
  </si>
  <si>
    <t>Buildings</t>
  </si>
  <si>
    <t>Transmission &amp; Distribution</t>
  </si>
  <si>
    <t>DEMAND NO. 7</t>
  </si>
  <si>
    <t>General Education</t>
  </si>
  <si>
    <t>General</t>
  </si>
  <si>
    <t>03</t>
  </si>
  <si>
    <t>Construction</t>
  </si>
  <si>
    <t>Other Buildings</t>
  </si>
  <si>
    <t>Commerce and Industries</t>
  </si>
  <si>
    <t>Roads &amp; Bridges</t>
  </si>
  <si>
    <t>DEMAND  NO. 1</t>
  </si>
  <si>
    <t>Total</t>
  </si>
  <si>
    <t>Voted</t>
  </si>
  <si>
    <t>REVENUE SECTION</t>
  </si>
  <si>
    <t>M.H.</t>
  </si>
  <si>
    <t>Agriculture Department</t>
  </si>
  <si>
    <t>Head Office Establishment</t>
  </si>
  <si>
    <t>Building &amp; Housing</t>
  </si>
  <si>
    <t>Capital Outlay on Power Projects</t>
  </si>
  <si>
    <t>Village &amp; Small Industries</t>
  </si>
  <si>
    <t>Road Works</t>
  </si>
  <si>
    <t>DEMAND NO. 13</t>
  </si>
  <si>
    <t>Medical and Public Health</t>
  </si>
  <si>
    <t>DEMAND NO. 19</t>
  </si>
  <si>
    <t>DEMAND NO. 31</t>
  </si>
  <si>
    <t>Building and Housing</t>
  </si>
  <si>
    <t>INTRODUCTORY REMARKS</t>
  </si>
  <si>
    <t xml:space="preserve">REVENUE SECTION </t>
  </si>
  <si>
    <t>DEMAND NO. 34</t>
  </si>
  <si>
    <t>ROADS AND BRIDGES</t>
  </si>
  <si>
    <t>DEMAND NO. 16</t>
  </si>
  <si>
    <t>COMMERCE AND INDUSTRIES</t>
  </si>
  <si>
    <t xml:space="preserve">A- Gross Total </t>
  </si>
  <si>
    <t>B- Deduct Recoveries</t>
  </si>
  <si>
    <t xml:space="preserve">     Total ( A-B)</t>
  </si>
  <si>
    <t>DEMAND NO. 12</t>
  </si>
  <si>
    <t>Tourist Infrastructure</t>
  </si>
  <si>
    <t>DEMAND NO. 40</t>
  </si>
  <si>
    <t>TOURISM AND CIVIL AVIATION</t>
  </si>
  <si>
    <t>Tourist Centre</t>
  </si>
  <si>
    <t>Development Projects</t>
  </si>
  <si>
    <t>OF</t>
  </si>
  <si>
    <t>CONTENTS AND SUMMARY</t>
  </si>
  <si>
    <r>
      <t>(</t>
    </r>
    <r>
      <rPr>
        <i/>
        <sz val="10"/>
        <rFont val="Rupee Foradian"/>
        <family val="2"/>
      </rPr>
      <t>`</t>
    </r>
    <r>
      <rPr>
        <i/>
        <sz val="10"/>
        <rFont val="Times New Roman"/>
        <family val="1"/>
      </rPr>
      <t xml:space="preserve"> in thousand)</t>
    </r>
  </si>
  <si>
    <t>District &amp; Other Roads</t>
  </si>
  <si>
    <t>of the amount now required</t>
  </si>
  <si>
    <t>TOTAL</t>
  </si>
  <si>
    <t>DEMAND NO. 2</t>
  </si>
  <si>
    <t>DEMAND NO. 3</t>
  </si>
  <si>
    <t>Tourism and Civil Aviation</t>
  </si>
  <si>
    <t>60.00.71</t>
  </si>
  <si>
    <t>Urban Health Services</t>
  </si>
  <si>
    <t>Hospitals and Dispensaries</t>
  </si>
  <si>
    <t>Police</t>
  </si>
  <si>
    <t>Capital Outlay on Education, Sports, Art &amp; Culture</t>
  </si>
  <si>
    <t>Sports and Youth Services -Sports Stadia</t>
  </si>
  <si>
    <t>Sports Stadia</t>
  </si>
  <si>
    <t>Sports &amp; Stadia</t>
  </si>
  <si>
    <t xml:space="preserve">Infrastructure Development for Destinations and Circuits </t>
  </si>
  <si>
    <t>Total Net Outgo</t>
  </si>
  <si>
    <t>Sports and Youth Affairs</t>
  </si>
  <si>
    <t>Ecology and Environment</t>
  </si>
  <si>
    <t>Conservation Programmes</t>
  </si>
  <si>
    <t>Land Revenue and Disaster Management</t>
  </si>
  <si>
    <t>Building and Housing Department</t>
  </si>
  <si>
    <t>Capital Outlay on Public Works</t>
  </si>
  <si>
    <t>01</t>
  </si>
  <si>
    <t>Forestry</t>
  </si>
  <si>
    <t>Other Programmes</t>
  </si>
  <si>
    <t>Original Works</t>
  </si>
  <si>
    <t>Flood Control</t>
  </si>
  <si>
    <t>District Roads</t>
  </si>
  <si>
    <t>BUILDINGS AND HOUSING</t>
  </si>
  <si>
    <t>(a)</t>
  </si>
  <si>
    <t>(b)</t>
  </si>
  <si>
    <t>The items of additional expenditure involving net cash outgo are as follows:</t>
  </si>
  <si>
    <t>Capital Outlay on Flood Control Projects</t>
  </si>
  <si>
    <t>Agricultural Farms</t>
  </si>
  <si>
    <t>00.00.74</t>
  </si>
  <si>
    <t>Capital Outlay on Crop Husbandry</t>
  </si>
  <si>
    <t>00.00.71</t>
  </si>
  <si>
    <t xml:space="preserve">Conservation of Natural Resources and Eco-systems </t>
  </si>
  <si>
    <t>Capital Outlay on Medical &amp; Public Health</t>
  </si>
  <si>
    <t>Small Scale Industries</t>
  </si>
  <si>
    <t>Civil Works</t>
  </si>
  <si>
    <t>DEMAND NO. 30</t>
  </si>
  <si>
    <t>POLICE</t>
  </si>
  <si>
    <t>Special Police</t>
  </si>
  <si>
    <t>Capital Outlay on Police</t>
  </si>
  <si>
    <t>Power</t>
  </si>
  <si>
    <t>60.45.71</t>
  </si>
  <si>
    <t>Removal of Deficiencies in Existing Network</t>
  </si>
  <si>
    <t>Education</t>
  </si>
  <si>
    <t>Stadium, Gymnasium and Playgrounds</t>
  </si>
  <si>
    <t xml:space="preserve"> AGRICULTURE DEPARTMENT</t>
  </si>
  <si>
    <t>ANIMAL HUSBANDRY  AND VETERINARY SERVICES</t>
  </si>
  <si>
    <t>EDUCATION DEPARTMENT</t>
  </si>
  <si>
    <t xml:space="preserve">FOREST AND  ENVIRONMENT </t>
  </si>
  <si>
    <t>HEALTH AND FAMILY WELFARE</t>
  </si>
  <si>
    <t>WATER RESOURCES DEPARTMENT</t>
  </si>
  <si>
    <t>POWER</t>
  </si>
  <si>
    <t>(₹ in thousand)</t>
  </si>
  <si>
    <t>Forestry and Wildlife</t>
  </si>
  <si>
    <t>Environmental Research and Ecological 
Regeneration</t>
  </si>
  <si>
    <t>Agriculture</t>
  </si>
  <si>
    <t>Animal Husbandry and Veterinary Services</t>
  </si>
  <si>
    <t>Health and Family Welfare</t>
  </si>
  <si>
    <t>Water Resource</t>
  </si>
  <si>
    <t>Planning and Development</t>
  </si>
  <si>
    <r>
      <t>(</t>
    </r>
    <r>
      <rPr>
        <b/>
        <i/>
        <sz val="11"/>
        <rFont val="Rupee Foradian"/>
        <family val="2"/>
      </rPr>
      <t>₹</t>
    </r>
    <r>
      <rPr>
        <b/>
        <i/>
        <sz val="11"/>
        <rFont val="Times New Roman"/>
        <family val="1"/>
      </rPr>
      <t>in lakh)</t>
    </r>
  </si>
  <si>
    <t xml:space="preserve">Forest and Environment </t>
  </si>
  <si>
    <t xml:space="preserve">Water Resources </t>
  </si>
  <si>
    <t xml:space="preserve">Forest and  Environment  </t>
  </si>
  <si>
    <t>Health  and Family Welfare</t>
  </si>
  <si>
    <t>PLANNING AND DEVELOPMENT</t>
  </si>
  <si>
    <t>B</t>
  </si>
  <si>
    <t>00.104</t>
  </si>
  <si>
    <t>01.44.74</t>
  </si>
  <si>
    <t>Farm Mechanisation (NEC)</t>
  </si>
  <si>
    <t>National Livestock Health and Disease Control Programme</t>
  </si>
  <si>
    <t>07.00.81</t>
  </si>
  <si>
    <t>National Livestock Management Programme</t>
  </si>
  <si>
    <t>08.00.84</t>
  </si>
  <si>
    <t>Capital Outlay on  Animal Husbandry</t>
  </si>
  <si>
    <t>Veterinary Services and Animal Health</t>
  </si>
  <si>
    <t>Strengthening of existing Veterinary Hospitals and Dispensaries (SEVHD) (Central Share)</t>
  </si>
  <si>
    <t>Capital Outlay on Animal Husbandry</t>
  </si>
  <si>
    <t>60.00.74</t>
  </si>
  <si>
    <t>60.00.53</t>
  </si>
  <si>
    <t>National Education Mission</t>
  </si>
  <si>
    <t>Secondary Education</t>
  </si>
  <si>
    <t>Technical Education</t>
  </si>
  <si>
    <t>Technical Schools</t>
  </si>
  <si>
    <t>Setting of Polytechnic at Mangshila, North Sikkim</t>
  </si>
  <si>
    <t>Forest Produce</t>
  </si>
  <si>
    <t>12.00.91</t>
  </si>
  <si>
    <t>Conservation &amp; Management of Khechuperi Wetland (State Share)</t>
  </si>
  <si>
    <t>Medical Education, Training and Research</t>
  </si>
  <si>
    <t>Allopathy</t>
  </si>
  <si>
    <t>Public Health</t>
  </si>
  <si>
    <t>Prevention &amp; Control of Diseases</t>
  </si>
  <si>
    <t xml:space="preserve">National Health Mission including NRHM </t>
  </si>
  <si>
    <t>15.00.82</t>
  </si>
  <si>
    <t>National Rural Health Mission 
(Central Share)</t>
  </si>
  <si>
    <t>Capital Outlay on Medical and Public Health</t>
  </si>
  <si>
    <t>Construction of Sikkim Medical College</t>
  </si>
  <si>
    <t>60.00.73</t>
  </si>
  <si>
    <t>Relief on Account of Natural Calamities</t>
  </si>
  <si>
    <t>Flood, Cyclones, etc.</t>
  </si>
  <si>
    <t>Work under Flood/Landslide (NDRF)</t>
  </si>
  <si>
    <t>State Disaster Response Fund</t>
  </si>
  <si>
    <t>Transfer to Reserve Fund and Deposit Accounts- State Disaster Response Fund</t>
  </si>
  <si>
    <t>Transfer to Reserve Funds and Deposit 
Account -State Disaster Response Fund</t>
  </si>
  <si>
    <t>Transfer to Reserve Funds and Deposit Account -State Disaster Response Fund</t>
  </si>
  <si>
    <t>Border Area Development</t>
  </si>
  <si>
    <t>Border Area Development Programmes</t>
  </si>
  <si>
    <t>Capital Outlay on Other Special Areas Programme</t>
  </si>
  <si>
    <t>Rural Electrification</t>
  </si>
  <si>
    <t>60.45.94</t>
  </si>
  <si>
    <t>60.46.99</t>
  </si>
  <si>
    <t>Upgradation and Carpeting of Link Road from Kaluk-Dentam Road km 4th to Legship Bermoik Road 10th km (Shivalaya Mandir) (NLCPR)</t>
  </si>
  <si>
    <t>50.81.93</t>
  </si>
  <si>
    <t>Upgradation and Beautification of Lachen Bazar in North Sikkim (Central Share) 
NEC</t>
  </si>
  <si>
    <t>65.00.53</t>
  </si>
  <si>
    <t>See page 134 of the Demand for Grants for 2020-21</t>
  </si>
  <si>
    <t>First Supplementary</t>
  </si>
  <si>
    <t>III</t>
  </si>
  <si>
    <t>(Original plus Supplementary)</t>
  </si>
  <si>
    <t xml:space="preserve">See page 1 of the Demand for Grants for 2020-21 </t>
  </si>
  <si>
    <t>See page 8 of  the Demand for Grants for 2020-21 and and page 1 of First Supplementary Demands for Grants 2020-21</t>
  </si>
  <si>
    <t>II</t>
  </si>
  <si>
    <t>See page 19 of  the Demand for Grants for 2020-21and page 3 of First Supplementary Demands for Grants for 2020-21</t>
  </si>
  <si>
    <t>See page 33 of the Demand for Grants for 2020-21 and page 7 of First Supplementary Demands for Grants  for 2020-21</t>
  </si>
  <si>
    <t>See page 65 of the Demand for Grants for 2020-21 and page 11 of First Supplementary Demands for Grants  for 2020-21</t>
  </si>
  <si>
    <t>First supplementary</t>
  </si>
  <si>
    <t>(Original plus  Supplementary)</t>
  </si>
  <si>
    <t>See page 80 of the Demand for Grants for 2020-21 and page 12 of First Supplementary Demands for Grants for 2020-21</t>
  </si>
  <si>
    <t>See page 101 of the Demand for Grants for 2020-21and page 16 of First Supplementary Demands for Grants for 2020-21</t>
  </si>
  <si>
    <t>See page 109 of the Demand for Grants for 2020-21 and page 18 of First Supplementary Demands for Grants for 2020-21</t>
  </si>
  <si>
    <t>See page 117 of the Demand for Grants for 2020-21 and page 21 of First supplementary Demands for Grants for 2020-21</t>
  </si>
  <si>
    <t>See page 137 of the Demand for Grants for 2020-21 and page 23 of first Supplementary Demands for Grants for 2020-21</t>
  </si>
  <si>
    <t>See page 144 of the Demand for Grants for 2020-21 and page 25 of First Supplementary Demands for Grants for 2020-21</t>
  </si>
  <si>
    <t>IV.</t>
  </si>
  <si>
    <t>See page 209 of the Demand for Grants for 2020-21 and page 39 of First supplementary Demands for Grants for 2020-21</t>
  </si>
  <si>
    <r>
      <t>Subject :</t>
    </r>
    <r>
      <rPr>
        <b/>
        <sz val="12"/>
        <rFont val="Times New Roman"/>
        <family val="1"/>
      </rPr>
      <t xml:space="preserve"> </t>
    </r>
    <r>
      <rPr>
        <b/>
        <u/>
        <sz val="12"/>
        <rFont val="Times New Roman"/>
        <family val="1"/>
      </rPr>
      <t>Second Batch of Supplementary Demands for Grants, 2020-21</t>
    </r>
  </si>
  <si>
    <t>*</t>
  </si>
  <si>
    <t>70.45.92</t>
  </si>
  <si>
    <t>Construction of Firing Range, Armoury and Sentry Post at 3rd IRBn HQ</t>
  </si>
  <si>
    <t>Construction of Underground Parking Space at Namchi (State Share)</t>
  </si>
  <si>
    <t>03.45.80</t>
  </si>
  <si>
    <t>60.45.66</t>
  </si>
  <si>
    <t>Purchase of Furniture for Different Schools of Sikkim</t>
  </si>
  <si>
    <t>89.00.53</t>
  </si>
  <si>
    <t>91.00.53</t>
  </si>
  <si>
    <t>Construction/ Restoration of Natural Waterways, MIC, CWD and AEW/PW within the State</t>
  </si>
  <si>
    <t xml:space="preserve">Implementation of Jhora Training Works/ SWD, CWD and AEW within the State </t>
  </si>
  <si>
    <t>Construction of Bhaichung Stadium under Special Assistance</t>
  </si>
  <si>
    <t>Rec</t>
  </si>
  <si>
    <t>Relief on Account of Natural Calamities, 05.901- Deduct amount met from Calamity Relief Fund</t>
  </si>
  <si>
    <t>60.00.97</t>
  </si>
  <si>
    <t>66.00.77</t>
  </si>
  <si>
    <t>Grassland Development &amp; Grass Reserve (State Share)</t>
  </si>
  <si>
    <t>29.70.54</t>
  </si>
  <si>
    <t>State Share for Setting of Polytechnic at Mangshila, North Sikkim</t>
  </si>
  <si>
    <t>SECOND SUPPLEMENTARY DEMANDS FOR GRANTS 2020-21</t>
  </si>
  <si>
    <t>The supplementary is required for implementation of Central Scheme</t>
  </si>
  <si>
    <t xml:space="preserve"> New Head</t>
  </si>
  <si>
    <t>The suplementary is required for implementation of Central Scheme</t>
  </si>
  <si>
    <t>New Head</t>
  </si>
  <si>
    <t xml:space="preserve">The supplementary is required for State Share of Central Schemes. The allocation is being made against equal amount surrendered from within the grant and hence, will not entail any net outgo. </t>
  </si>
  <si>
    <t>Reconstruction of Mangan Hospital 
(Central Share)</t>
  </si>
  <si>
    <t>The supplementary is required for implementation of Central Schemes</t>
  </si>
  <si>
    <t>Pradhan Mantri Formalization of Micro Food Processing Enterprises Scheme 
(PMFME State Share)</t>
  </si>
  <si>
    <t xml:space="preserve">The supplementary is required for State Share of Central Scheme. The allocation is made by way of surrender from within the grant and hence, will not entail any net outgo. </t>
  </si>
  <si>
    <t>The estimate above does not include the recoveries shown below which are adjusted in accounts as reduction of expenditure by debit to 8121- General and Other Reserve Funds,122-State Disaster Response Fund and Credit to 2245- Relief on Account of Natural Calamities, 02- Flood and Cyclone etc. and 80- General</t>
  </si>
  <si>
    <t xml:space="preserve">Survey, Design, Supply, Erection, Testing and Commissioning and Documentations of Electrical Network for System Strengthening and energy meter in two circles consisting of Gangtok (I &amp; II) and Mangan towns under IPDS </t>
  </si>
  <si>
    <t>Construction of Transmission Line from 2X5 MVA, 66/11 KV Sherathang S/S to Bulbulay alongwith improvement and modernization of transmission and distribution lines of Rongay, Karki Dara and Bojoghari areas, East Sikkim</t>
  </si>
  <si>
    <t xml:space="preserve">Creation of Additional Rural Electricity Infrastructure for connecting un-connected rural households in all Districts of the State under DDUGJY Sikkim </t>
  </si>
  <si>
    <t>Permanent Restoration works along various roads in the State of Sikkim</t>
  </si>
  <si>
    <t>The Supplementary is required for:-</t>
  </si>
  <si>
    <t>Clearing the pending bills for the work: Strengthening and improvement of riding quality along Namchi- Phongla- Mamring Road in South Sikkim</t>
  </si>
  <si>
    <t>Implementaion of Central Scheme</t>
  </si>
  <si>
    <t>61.00.70</t>
  </si>
  <si>
    <t>See page 212 of the Demand for Grants for 2020-21 and page 40 of the First Supplementary Demands for Grants for 2020-21</t>
  </si>
  <si>
    <t>The Supplementary is required for implementation of Central Scheme</t>
  </si>
  <si>
    <t>Construction in Border Areas (Central Share)</t>
  </si>
  <si>
    <t>See page 164 of the Demand for Grants for 2020-21 and page 30 of First Supplementary Demands for Grants
 for 2020-21</t>
  </si>
  <si>
    <t xml:space="preserve">* </t>
  </si>
  <si>
    <t>Scheme for special assistance as Loan to States for Capital Expenditure</t>
  </si>
  <si>
    <t>Receipts against Central Sector and Central Schemes including unspent balances</t>
  </si>
  <si>
    <t>Upgradation of Sangkhola-Sumin Road
 (NEC)</t>
  </si>
  <si>
    <t xml:space="preserve">             The  Department/function-wise details of the additional requirements are as under :-</t>
  </si>
  <si>
    <r>
      <t xml:space="preserve">             The second batch of Supplementary Demands for Grants for 2020-21 includes 15 grants.  Approval of the Legislative Assembly is sought to authorise gross additional expenditure of  </t>
    </r>
    <r>
      <rPr>
        <sz val="11"/>
        <rFont val="Rupee Foradian"/>
        <family val="2"/>
      </rPr>
      <t xml:space="preserve">` </t>
    </r>
    <r>
      <rPr>
        <sz val="11"/>
        <rFont val="Times New Roman"/>
        <family val="1"/>
      </rPr>
      <t xml:space="preserve">50347.07 lakh comprising of  </t>
    </r>
    <r>
      <rPr>
        <sz val="11"/>
        <rFont val="Rupee Foradian"/>
        <family val="2"/>
      </rPr>
      <t xml:space="preserve">` </t>
    </r>
    <r>
      <rPr>
        <sz val="11"/>
        <rFont val="Times New Roman"/>
        <family val="1"/>
      </rPr>
      <t xml:space="preserve">15772.03 lakh on Revenue Account and </t>
    </r>
    <r>
      <rPr>
        <sz val="11"/>
        <rFont val="Rupee Foradian"/>
        <family val="2"/>
      </rPr>
      <t xml:space="preserve"> ` </t>
    </r>
    <r>
      <rPr>
        <sz val="11"/>
        <rFont val="Times New Roman"/>
        <family val="1"/>
      </rPr>
      <t xml:space="preserve">34575.04 lakh on Capital Account.                                                  Of this, the proposals involving net cash outgo aggregates to </t>
    </r>
    <r>
      <rPr>
        <sz val="11"/>
        <rFont val="Rupee Foradian"/>
        <family val="2"/>
      </rPr>
      <t xml:space="preserve">` </t>
    </r>
    <r>
      <rPr>
        <sz val="11"/>
        <rFont val="Times New Roman"/>
        <family val="1"/>
      </rPr>
      <t xml:space="preserve">42901.61 lakh. </t>
    </r>
  </si>
  <si>
    <r>
      <t>(</t>
    </r>
    <r>
      <rPr>
        <i/>
        <sz val="12"/>
        <rFont val="Rupee Foradian"/>
        <family val="2"/>
      </rPr>
      <t>`</t>
    </r>
    <r>
      <rPr>
        <i/>
        <sz val="12"/>
        <rFont val="Times New Roman"/>
        <family val="1"/>
      </rPr>
      <t xml:space="preserve"> in thousand)</t>
    </r>
  </si>
</sst>
</file>

<file path=xl/styles.xml><?xml version="1.0" encoding="utf-8"?>
<styleSheet xmlns="http://schemas.openxmlformats.org/spreadsheetml/2006/main">
  <numFmts count="15">
    <numFmt numFmtId="44" formatCode="_(&quot;$&quot;* #,##0.00_);_(&quot;$&quot;* \(#,##0.00\);_(&quot;$&quot;* &quot;-&quot;??_);_(@_)"/>
    <numFmt numFmtId="43" formatCode="_(* #,##0.00_);_(* \(#,##0.00\);_(* &quot;-&quot;??_);_(@_)"/>
    <numFmt numFmtId="164" formatCode="_ * #,##0.00_ ;_ * \-#,##0.00_ ;_ * &quot;-&quot;??_ ;_ @_ "/>
    <numFmt numFmtId="165" formatCode="_-* #,##0.00\ _k_r_-;\-* #,##0.00\ _k_r_-;_-* &quot;-&quot;??\ _k_r_-;_-@_-"/>
    <numFmt numFmtId="166" formatCode="0_)"/>
    <numFmt numFmtId="167" formatCode="0#"/>
    <numFmt numFmtId="168" formatCode="0##"/>
    <numFmt numFmtId="169" formatCode="00000#"/>
    <numFmt numFmtId="170" formatCode="00.#00"/>
    <numFmt numFmtId="171" formatCode="00.000"/>
    <numFmt numFmtId="172" formatCode="0#.#00"/>
    <numFmt numFmtId="173" formatCode="0#.000"/>
    <numFmt numFmtId="174" formatCode="00"/>
    <numFmt numFmtId="175" formatCode="_(* #,##0_);_(* \(#,##0\);_(* &quot;-&quot;??_);_(@_)"/>
    <numFmt numFmtId="176" formatCode="00#"/>
  </numFmts>
  <fonts count="50">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b/>
      <sz val="12"/>
      <name val="Times New Roman"/>
      <family val="1"/>
    </font>
    <font>
      <sz val="11"/>
      <name val="Times New Roman"/>
      <family val="1"/>
    </font>
    <font>
      <b/>
      <sz val="11"/>
      <name val="Times New Roman"/>
      <family val="1"/>
    </font>
    <font>
      <i/>
      <sz val="10"/>
      <name val="Rupee Foradian"/>
      <family val="2"/>
    </font>
    <font>
      <sz val="10"/>
      <name val="Arial"/>
      <family val="2"/>
    </font>
    <font>
      <b/>
      <i/>
      <sz val="11"/>
      <name val="Times New Roman"/>
      <family val="1"/>
    </font>
    <font>
      <b/>
      <i/>
      <sz val="11"/>
      <name val="Rupee Foradian"/>
      <family val="2"/>
    </font>
    <font>
      <sz val="10"/>
      <name val="Arial"/>
      <family val="2"/>
    </font>
    <font>
      <sz val="10"/>
      <name val="Arial"/>
      <family val="2"/>
    </font>
    <font>
      <sz val="10"/>
      <name val="Arial"/>
      <family val="2"/>
    </font>
    <font>
      <sz val="11"/>
      <name val="Rupee Foradian"/>
      <family val="2"/>
    </font>
    <font>
      <sz val="10.5"/>
      <name val="Times New Roman"/>
      <family val="1"/>
    </font>
    <font>
      <sz val="9"/>
      <name val="Times New Roman"/>
      <family val="1"/>
    </font>
    <font>
      <sz val="12"/>
      <name val="Times New Roman"/>
      <family val="1"/>
    </font>
    <font>
      <sz val="11"/>
      <color theme="1"/>
      <name val="Times New Roman"/>
      <family val="1"/>
    </font>
    <font>
      <sz val="10"/>
      <color rgb="FFFF0000"/>
      <name val="Times New Roman"/>
      <family val="1"/>
    </font>
    <font>
      <b/>
      <u/>
      <sz val="12"/>
      <name val="Times New Roman"/>
      <family val="1"/>
    </font>
    <font>
      <sz val="11"/>
      <color rgb="FFFF0000"/>
      <name val="Times New Roman"/>
      <family val="1"/>
    </font>
    <font>
      <b/>
      <i/>
      <sz val="12"/>
      <name val="Times New Roman"/>
      <family val="1"/>
    </font>
    <font>
      <sz val="12"/>
      <color rgb="FFFF0000"/>
      <name val="Times New Roman"/>
      <family val="1"/>
    </font>
    <font>
      <b/>
      <sz val="12"/>
      <color rgb="FFFF0000"/>
      <name val="Times New Roman"/>
      <family val="1"/>
    </font>
    <font>
      <i/>
      <sz val="12"/>
      <name val="Times New Roman"/>
      <family val="1"/>
    </font>
    <font>
      <i/>
      <sz val="12"/>
      <name val="Rupee Foradian"/>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double">
        <color indexed="64"/>
      </top>
      <bottom style="thin">
        <color indexed="64"/>
      </bottom>
      <diagonal/>
    </border>
  </borders>
  <cellStyleXfs count="9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2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 fillId="0" borderId="0"/>
    <xf numFmtId="176" fontId="2" fillId="0" borderId="0" applyFont="0" applyFill="0" applyBorder="0" applyAlignment="0" applyProtection="0"/>
    <xf numFmtId="176" fontId="2" fillId="0" borderId="0" applyFont="0" applyFill="0" applyBorder="0" applyAlignment="0" applyProtection="0"/>
    <xf numFmtId="0" fontId="16" fillId="0" borderId="0"/>
    <xf numFmtId="166" fontId="16" fillId="0" borderId="0"/>
    <xf numFmtId="16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6"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6" fillId="0" borderId="0"/>
    <xf numFmtId="0" fontId="16" fillId="0" borderId="0" applyAlignment="0"/>
  </cellStyleXfs>
  <cellXfs count="599">
    <xf numFmtId="0" fontId="0" fillId="0" borderId="0" xfId="0"/>
    <xf numFmtId="0" fontId="23" fillId="0" borderId="0" xfId="52" applyFont="1" applyFill="1" applyProtection="1"/>
    <xf numFmtId="0" fontId="23" fillId="0" borderId="0" xfId="52" applyFont="1" applyFill="1" applyBorder="1" applyAlignment="1" applyProtection="1">
      <alignment horizontal="right" vertical="top" wrapText="1"/>
    </xf>
    <xf numFmtId="0" fontId="23" fillId="0" borderId="0" xfId="51" applyNumberFormat="1" applyFont="1" applyFill="1" applyBorder="1" applyAlignment="1" applyProtection="1">
      <alignment horizontal="right"/>
    </xf>
    <xf numFmtId="0" fontId="28" fillId="0" borderId="0" xfId="0" applyFont="1"/>
    <xf numFmtId="0" fontId="28" fillId="0" borderId="0" xfId="0" applyFont="1" applyAlignment="1">
      <alignment horizontal="center" vertical="top"/>
    </xf>
    <xf numFmtId="0" fontId="28" fillId="0" borderId="0" xfId="0" applyFont="1" applyAlignment="1">
      <alignment horizontal="center"/>
    </xf>
    <xf numFmtId="0" fontId="23" fillId="0" borderId="0" xfId="44" applyFont="1" applyFill="1"/>
    <xf numFmtId="0" fontId="23" fillId="0" borderId="0" xfId="44" applyNumberFormat="1" applyFont="1" applyFill="1"/>
    <xf numFmtId="0" fontId="23" fillId="0" borderId="0" xfId="49" applyFont="1" applyFill="1" applyBorder="1" applyAlignment="1">
      <alignment horizontal="right" vertical="top" wrapText="1"/>
    </xf>
    <xf numFmtId="0" fontId="22" fillId="0" borderId="0" xfId="49" applyFont="1" applyFill="1" applyBorder="1" applyAlignment="1" applyProtection="1">
      <alignment horizontal="left" vertical="top" wrapText="1"/>
    </xf>
    <xf numFmtId="0" fontId="22" fillId="0" borderId="0" xfId="49" applyFont="1" applyFill="1" applyBorder="1" applyAlignment="1">
      <alignment horizontal="right" vertical="top" wrapText="1"/>
    </xf>
    <xf numFmtId="0" fontId="22" fillId="0" borderId="0" xfId="49" applyFont="1" applyFill="1" applyBorder="1" applyAlignment="1">
      <alignment vertical="top" wrapText="1"/>
    </xf>
    <xf numFmtId="167" fontId="23" fillId="0" borderId="0" xfId="49" applyNumberFormat="1" applyFont="1" applyFill="1" applyBorder="1" applyAlignment="1">
      <alignment horizontal="right" vertical="top" wrapText="1"/>
    </xf>
    <xf numFmtId="0" fontId="23" fillId="0" borderId="0" xfId="49" applyFont="1" applyFill="1" applyBorder="1" applyAlignment="1" applyProtection="1">
      <alignment horizontal="left" vertical="top" wrapText="1"/>
    </xf>
    <xf numFmtId="173" fontId="22" fillId="0" borderId="0" xfId="49" applyNumberFormat="1" applyFont="1" applyFill="1" applyBorder="1" applyAlignment="1">
      <alignment horizontal="right" vertical="top" wrapText="1"/>
    </xf>
    <xf numFmtId="0" fontId="23" fillId="0" borderId="10" xfId="49" applyFont="1" applyFill="1" applyBorder="1" applyAlignment="1">
      <alignment horizontal="left" vertical="top" wrapText="1"/>
    </xf>
    <xf numFmtId="0" fontId="23" fillId="0" borderId="10" xfId="49" applyFont="1" applyFill="1" applyBorder="1" applyAlignment="1">
      <alignment horizontal="righ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0" xfId="52" applyFont="1" applyFill="1" applyBorder="1" applyAlignment="1" applyProtection="1">
      <alignment vertical="top" wrapText="1"/>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169" fontId="23" fillId="0" borderId="0" xfId="44" applyNumberFormat="1" applyFont="1" applyFill="1" applyBorder="1" applyAlignment="1">
      <alignment horizontal="right" vertical="top" wrapText="1"/>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Font="1" applyFill="1" applyBorder="1" applyAlignment="1">
      <alignment horizontal="right" vertical="top" wrapText="1"/>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2" fillId="0" borderId="0" xfId="44" applyFont="1" applyFill="1" applyAlignment="1" applyProtection="1">
      <alignment horizontal="left" vertical="top" wrapText="1"/>
    </xf>
    <xf numFmtId="167" fontId="23" fillId="0" borderId="0" xfId="44" applyNumberFormat="1" applyFont="1" applyFill="1" applyBorder="1" applyAlignment="1">
      <alignment horizontal="righ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0" xfId="44" applyFont="1" applyFill="1" applyAlignment="1"/>
    <xf numFmtId="0" fontId="23" fillId="0" borderId="0" xfId="44" applyFont="1" applyFill="1" applyBorder="1"/>
    <xf numFmtId="0" fontId="22" fillId="0" borderId="0" xfId="0" applyFont="1" applyFill="1" applyBorder="1" applyAlignment="1">
      <alignment horizontal="left"/>
    </xf>
    <xf numFmtId="0" fontId="32" fillId="0" borderId="0" xfId="0" applyFont="1" applyFill="1" applyBorder="1" applyAlignment="1">
      <alignment horizontal="right"/>
    </xf>
    <xf numFmtId="49" fontId="23" fillId="0" borderId="0" xfId="52" applyNumberFormat="1" applyFont="1" applyFill="1" applyAlignment="1" applyProtection="1">
      <alignment horizontal="center"/>
    </xf>
    <xf numFmtId="0" fontId="23" fillId="0" borderId="0" xfId="44" applyFont="1" applyFill="1" applyBorder="1" applyAlignment="1">
      <alignment horizontal="right"/>
    </xf>
    <xf numFmtId="0" fontId="23" fillId="0" borderId="0" xfId="50" applyFont="1" applyFill="1"/>
    <xf numFmtId="49" fontId="23" fillId="0" borderId="0" xfId="50" applyNumberFormat="1" applyFont="1" applyFill="1" applyAlignment="1">
      <alignment horizontal="center"/>
    </xf>
    <xf numFmtId="0" fontId="23" fillId="0" borderId="0" xfId="50" applyFont="1" applyFill="1" applyBorder="1" applyAlignment="1">
      <alignment horizontal="right" vertical="top" wrapText="1"/>
    </xf>
    <xf numFmtId="0" fontId="23" fillId="0" borderId="0" xfId="50" applyFont="1" applyFill="1" applyBorder="1" applyAlignment="1">
      <alignment horizontal="left"/>
    </xf>
    <xf numFmtId="0" fontId="23" fillId="0" borderId="0" xfId="50" applyFont="1" applyFill="1" applyAlignment="1">
      <alignment horizontal="left"/>
    </xf>
    <xf numFmtId="0" fontId="23" fillId="0" borderId="0" xfId="50" applyNumberFormat="1" applyFont="1" applyFill="1" applyBorder="1" applyAlignment="1" applyProtection="1">
      <alignment horizontal="right"/>
    </xf>
    <xf numFmtId="0" fontId="22" fillId="0" borderId="0" xfId="50" applyFont="1" applyFill="1" applyBorder="1" applyAlignment="1">
      <alignment horizontal="right" vertical="top" wrapText="1"/>
    </xf>
    <xf numFmtId="0" fontId="23" fillId="0" borderId="11" xfId="50" applyFont="1" applyFill="1" applyBorder="1" applyAlignment="1">
      <alignment horizontal="left" vertical="top" wrapText="1"/>
    </xf>
    <xf numFmtId="0" fontId="23" fillId="0" borderId="0" xfId="50" applyFont="1" applyFill="1" applyBorder="1" applyAlignment="1">
      <alignment vertical="top" wrapText="1"/>
    </xf>
    <xf numFmtId="0" fontId="23" fillId="0" borderId="0" xfId="50" applyNumberFormat="1" applyFont="1" applyFill="1"/>
    <xf numFmtId="170" fontId="22" fillId="0" borderId="0" xfId="50" applyNumberFormat="1" applyFont="1" applyFill="1" applyBorder="1" applyAlignment="1">
      <alignment horizontal="right" vertical="top" wrapText="1"/>
    </xf>
    <xf numFmtId="0" fontId="23" fillId="0" borderId="0" xfId="50" applyFont="1" applyFill="1" applyAlignment="1">
      <alignment horizontal="right" vertical="top" wrapText="1"/>
    </xf>
    <xf numFmtId="0" fontId="23" fillId="0" borderId="0" xfId="50" applyFont="1" applyFill="1" applyAlignment="1"/>
    <xf numFmtId="0" fontId="23" fillId="0" borderId="10" xfId="50" applyFont="1" applyFill="1" applyBorder="1" applyAlignment="1">
      <alignment horizontal="left" vertical="top" wrapText="1"/>
    </xf>
    <xf numFmtId="0" fontId="22" fillId="0" borderId="10" xfId="50" applyFont="1" applyFill="1" applyBorder="1" applyAlignment="1" applyProtection="1">
      <alignment horizontal="left" vertical="top" wrapText="1"/>
    </xf>
    <xf numFmtId="0" fontId="23" fillId="0" borderId="0" xfId="50" applyFont="1" applyFill="1" applyBorder="1"/>
    <xf numFmtId="0" fontId="22" fillId="0" borderId="11" xfId="50" applyFont="1" applyFill="1" applyBorder="1" applyAlignment="1">
      <alignment horizontal="right" vertical="top" wrapText="1"/>
    </xf>
    <xf numFmtId="0" fontId="23" fillId="0" borderId="0" xfId="50" applyNumberFormat="1" applyFont="1" applyFill="1" applyAlignment="1"/>
    <xf numFmtId="0" fontId="23" fillId="0" borderId="11" xfId="52" applyFont="1" applyFill="1" applyBorder="1" applyAlignment="1" applyProtection="1">
      <alignment vertical="top"/>
    </xf>
    <xf numFmtId="49" fontId="23" fillId="0" borderId="11" xfId="52" applyNumberFormat="1" applyFont="1" applyFill="1" applyBorder="1" applyAlignment="1" applyProtection="1">
      <alignment horizontal="center" vertical="top"/>
    </xf>
    <xf numFmtId="0" fontId="23" fillId="0" borderId="11" xfId="52" applyFont="1" applyFill="1" applyBorder="1" applyAlignment="1" applyProtection="1"/>
    <xf numFmtId="0" fontId="23" fillId="0" borderId="0" xfId="50" applyNumberFormat="1" applyFont="1" applyFill="1" applyBorder="1" applyAlignment="1" applyProtection="1">
      <alignment horizontal="right" wrapText="1"/>
    </xf>
    <xf numFmtId="167" fontId="23" fillId="0" borderId="0" xfId="50" applyNumberFormat="1" applyFont="1" applyFill="1" applyBorder="1" applyAlignment="1">
      <alignment horizontal="right" vertical="top" wrapText="1"/>
    </xf>
    <xf numFmtId="171" fontId="22" fillId="0" borderId="0" xfId="50" applyNumberFormat="1" applyFont="1" applyFill="1" applyBorder="1" applyAlignment="1">
      <alignment horizontal="right" vertical="top" wrapText="1"/>
    </xf>
    <xf numFmtId="0" fontId="23" fillId="0" borderId="0" xfId="50" applyNumberFormat="1" applyFont="1" applyFill="1" applyBorder="1"/>
    <xf numFmtId="0" fontId="23" fillId="0" borderId="10" xfId="50" applyFont="1" applyFill="1" applyBorder="1" applyAlignment="1">
      <alignment horizontal="right" vertical="top" wrapText="1"/>
    </xf>
    <xf numFmtId="169" fontId="23" fillId="0" borderId="0" xfId="50" applyNumberFormat="1" applyFont="1" applyFill="1" applyBorder="1" applyAlignment="1">
      <alignment horizontal="right" vertical="top" wrapText="1"/>
    </xf>
    <xf numFmtId="0" fontId="23" fillId="0" borderId="0" xfId="50" applyFont="1" applyFill="1" applyBorder="1" applyAlignment="1" applyProtection="1">
      <alignment vertical="top" wrapText="1"/>
    </xf>
    <xf numFmtId="0" fontId="23" fillId="0" borderId="0" xfId="50" applyFont="1" applyFill="1" applyAlignment="1">
      <alignment horizontal="left" vertical="top"/>
    </xf>
    <xf numFmtId="0" fontId="23" fillId="0" borderId="0" xfId="50" applyFont="1" applyFill="1" applyBorder="1" applyAlignment="1"/>
    <xf numFmtId="49" fontId="23" fillId="0" borderId="0" xfId="53" applyNumberFormat="1" applyFont="1" applyFill="1" applyBorder="1" applyAlignment="1">
      <alignment horizontal="right" vertical="top" wrapText="1"/>
    </xf>
    <xf numFmtId="0" fontId="22" fillId="0" borderId="0" xfId="50" applyFont="1" applyFill="1" applyAlignment="1" applyProtection="1">
      <alignment horizontal="left" vertical="top" wrapText="1"/>
    </xf>
    <xf numFmtId="0" fontId="23" fillId="0" borderId="11" xfId="50" applyFont="1" applyFill="1" applyBorder="1" applyAlignment="1">
      <alignment vertical="top" wrapText="1"/>
    </xf>
    <xf numFmtId="171" fontId="22" fillId="0" borderId="0" xfId="53" applyNumberFormat="1" applyFont="1" applyFill="1" applyBorder="1" applyAlignment="1">
      <alignment horizontal="right" vertical="top" wrapText="1"/>
    </xf>
    <xf numFmtId="0" fontId="23" fillId="0" borderId="0" xfId="52" applyNumberFormat="1" applyFont="1" applyFill="1" applyBorder="1" applyProtection="1"/>
    <xf numFmtId="0" fontId="23" fillId="0" borderId="0" xfId="51" applyNumberFormat="1" applyFont="1" applyFill="1" applyBorder="1" applyProtection="1"/>
    <xf numFmtId="0" fontId="23" fillId="0" borderId="0" xfId="53" applyNumberFormat="1" applyFont="1" applyFill="1" applyAlignment="1" applyProtection="1">
      <alignment horizontal="left" vertical="top"/>
    </xf>
    <xf numFmtId="0" fontId="23" fillId="0" borderId="0" xfId="53" applyNumberFormat="1" applyFont="1" applyFill="1" applyAlignment="1" applyProtection="1">
      <alignment horizontal="right" vertical="top"/>
    </xf>
    <xf numFmtId="0" fontId="23" fillId="0" borderId="0" xfId="53" applyNumberFormat="1" applyFont="1" applyFill="1" applyAlignment="1" applyProtection="1"/>
    <xf numFmtId="49" fontId="23" fillId="0" borderId="0" xfId="53" applyNumberFormat="1" applyFont="1" applyFill="1" applyAlignment="1" applyProtection="1">
      <alignment horizontal="center"/>
    </xf>
    <xf numFmtId="0" fontId="23" fillId="0" borderId="0" xfId="50" applyNumberFormat="1" applyFont="1" applyFill="1" applyAlignment="1" applyProtection="1">
      <alignment horizontal="left" vertical="top"/>
    </xf>
    <xf numFmtId="0" fontId="22" fillId="0" borderId="0" xfId="53" applyNumberFormat="1" applyFont="1" applyFill="1" applyAlignment="1" applyProtection="1">
      <alignment horizontal="right" vertical="top"/>
    </xf>
    <xf numFmtId="0" fontId="22" fillId="0" borderId="0" xfId="53" applyNumberFormat="1" applyFont="1" applyFill="1" applyAlignment="1" applyProtection="1">
      <alignment horizontal="left" vertical="top" wrapText="1"/>
    </xf>
    <xf numFmtId="0" fontId="23" fillId="0" borderId="0" xfId="53" applyFont="1" applyFill="1" applyAlignment="1" applyProtection="1">
      <alignment horizontal="left" vertical="top" wrapText="1"/>
    </xf>
    <xf numFmtId="0" fontId="23" fillId="0" borderId="0" xfId="53" applyNumberFormat="1" applyFont="1" applyFill="1" applyAlignment="1" applyProtection="1">
      <alignment horizontal="left" vertical="top" wrapText="1"/>
    </xf>
    <xf numFmtId="0" fontId="23" fillId="0" borderId="0" xfId="53" applyNumberFormat="1" applyFont="1" applyFill="1" applyBorder="1" applyAlignment="1" applyProtection="1">
      <alignment horizontal="right" vertical="top"/>
    </xf>
    <xf numFmtId="0" fontId="22" fillId="0" borderId="0" xfId="53" applyNumberFormat="1" applyFont="1" applyFill="1" applyBorder="1" applyAlignment="1" applyProtection="1">
      <alignment horizontal="right" vertical="top"/>
    </xf>
    <xf numFmtId="0" fontId="22" fillId="0" borderId="0" xfId="53" applyNumberFormat="1" applyFont="1" applyFill="1" applyBorder="1" applyAlignment="1" applyProtection="1">
      <alignment horizontal="left" vertical="top" wrapText="1"/>
    </xf>
    <xf numFmtId="0" fontId="23" fillId="0" borderId="10" xfId="53" applyNumberFormat="1" applyFont="1" applyFill="1" applyBorder="1" applyAlignment="1" applyProtection="1">
      <alignment horizontal="left" vertical="top"/>
    </xf>
    <xf numFmtId="0" fontId="23" fillId="0" borderId="10" xfId="53" applyNumberFormat="1" applyFont="1" applyFill="1" applyBorder="1" applyAlignment="1" applyProtection="1">
      <alignment horizontal="right" vertical="top"/>
    </xf>
    <xf numFmtId="0" fontId="22" fillId="0" borderId="10" xfId="53" applyNumberFormat="1" applyFont="1" applyFill="1" applyBorder="1" applyAlignment="1" applyProtection="1">
      <alignment horizontal="left" vertical="top" wrapText="1"/>
    </xf>
    <xf numFmtId="0" fontId="23" fillId="0" borderId="0" xfId="52" applyFont="1" applyFill="1" applyBorder="1" applyAlignment="1" applyProtection="1">
      <alignment vertical="top"/>
    </xf>
    <xf numFmtId="49" fontId="23" fillId="0" borderId="0" xfId="50" applyNumberFormat="1" applyFont="1" applyFill="1" applyBorder="1" applyAlignment="1">
      <alignment horizontal="center"/>
    </xf>
    <xf numFmtId="0" fontId="23" fillId="0" borderId="0" xfId="50" applyFont="1" applyFill="1" applyBorder="1" applyAlignment="1">
      <alignment vertical="top"/>
    </xf>
    <xf numFmtId="0" fontId="22" fillId="0" borderId="0" xfId="50" applyFont="1" applyFill="1" applyBorder="1" applyAlignment="1">
      <alignment horizontal="left" vertical="top" wrapText="1"/>
    </xf>
    <xf numFmtId="0" fontId="22" fillId="0" borderId="10" xfId="50" applyFont="1" applyFill="1" applyBorder="1" applyAlignment="1">
      <alignment vertical="top" wrapText="1"/>
    </xf>
    <xf numFmtId="0" fontId="23" fillId="0" borderId="10" xfId="50" applyFont="1" applyFill="1" applyBorder="1" applyAlignment="1">
      <alignment vertical="top" wrapText="1"/>
    </xf>
    <xf numFmtId="0" fontId="22" fillId="0" borderId="0" xfId="53" applyFont="1" applyFill="1" applyBorder="1" applyAlignment="1">
      <alignment horizontal="right" vertical="top" wrapText="1"/>
    </xf>
    <xf numFmtId="0" fontId="23" fillId="0" borderId="0" xfId="53" applyFont="1" applyFill="1" applyBorder="1" applyAlignment="1">
      <alignment vertical="top" wrapText="1"/>
    </xf>
    <xf numFmtId="167" fontId="23" fillId="0" borderId="0" xfId="53" applyNumberFormat="1" applyFont="1" applyFill="1" applyBorder="1" applyAlignment="1">
      <alignment horizontal="right" vertical="top" wrapText="1"/>
    </xf>
    <xf numFmtId="0" fontId="23" fillId="0" borderId="0" xfId="53" applyFont="1" applyFill="1" applyBorder="1" applyAlignment="1">
      <alignment horizontal="right" vertical="top" wrapText="1"/>
    </xf>
    <xf numFmtId="0" fontId="22" fillId="0" borderId="10" xfId="50" applyFont="1" applyFill="1" applyBorder="1" applyAlignment="1">
      <alignment horizontal="right" vertical="top" wrapText="1"/>
    </xf>
    <xf numFmtId="0" fontId="23" fillId="0" borderId="0" xfId="50" applyNumberFormat="1" applyFont="1" applyFill="1" applyAlignment="1" applyProtection="1">
      <alignment horizontal="left"/>
    </xf>
    <xf numFmtId="0" fontId="23" fillId="0" borderId="0" xfId="53" applyFont="1" applyFill="1" applyBorder="1" applyAlignment="1">
      <alignment horizontal="left" vertical="top"/>
    </xf>
    <xf numFmtId="0" fontId="23" fillId="0" borderId="0" xfId="44" applyFont="1" applyFill="1" applyAlignment="1">
      <alignment horizontal="right"/>
    </xf>
    <xf numFmtId="0" fontId="23" fillId="0" borderId="11" xfId="50" applyFont="1" applyFill="1" applyBorder="1" applyAlignment="1">
      <alignment horizontal="left" vertical="top"/>
    </xf>
    <xf numFmtId="0" fontId="23" fillId="0" borderId="10" xfId="50" applyFont="1" applyFill="1" applyBorder="1" applyAlignment="1">
      <alignment horizontal="left" vertical="top"/>
    </xf>
    <xf numFmtId="169" fontId="23" fillId="0" borderId="0" xfId="53" applyNumberFormat="1" applyFont="1" applyFill="1" applyBorder="1" applyAlignment="1">
      <alignment horizontal="right" vertical="top" wrapText="1"/>
    </xf>
    <xf numFmtId="0" fontId="23" fillId="0" borderId="0" xfId="53" applyFont="1" applyFill="1" applyBorder="1" applyAlignment="1"/>
    <xf numFmtId="0" fontId="23" fillId="0" borderId="0" xfId="52" applyFont="1" applyFill="1" applyBorder="1" applyProtection="1"/>
    <xf numFmtId="0" fontId="22" fillId="0" borderId="0" xfId="50" applyFont="1" applyFill="1" applyBorder="1" applyAlignment="1" applyProtection="1"/>
    <xf numFmtId="0" fontId="23" fillId="0" borderId="0" xfId="53" applyFont="1" applyFill="1" applyBorder="1" applyAlignment="1">
      <alignment horizontal="left" vertical="top" wrapText="1"/>
    </xf>
    <xf numFmtId="0" fontId="22" fillId="0" borderId="11" xfId="53" applyFont="1" applyFill="1" applyBorder="1" applyAlignment="1">
      <alignment horizontal="right" vertical="top" wrapText="1"/>
    </xf>
    <xf numFmtId="0" fontId="23" fillId="0" borderId="0" xfId="0" applyFont="1" applyFill="1" applyBorder="1" applyAlignment="1">
      <alignment vertical="top"/>
    </xf>
    <xf numFmtId="172" fontId="22" fillId="0" borderId="0" xfId="49" applyNumberFormat="1" applyFont="1" applyFill="1" applyBorder="1" applyAlignment="1">
      <alignment horizontal="right" vertical="top" wrapText="1"/>
    </xf>
    <xf numFmtId="0" fontId="22" fillId="0" borderId="0" xfId="49" applyFont="1" applyFill="1" applyBorder="1" applyAlignment="1">
      <alignment horizontal="left" vertical="top" wrapText="1"/>
    </xf>
    <xf numFmtId="0" fontId="23" fillId="0" borderId="0" xfId="50" applyFont="1" applyFill="1" applyAlignment="1">
      <alignment vertical="top" wrapText="1"/>
    </xf>
    <xf numFmtId="0" fontId="22" fillId="0" borderId="0" xfId="44" applyFont="1" applyFill="1" applyBorder="1" applyAlignment="1" applyProtection="1"/>
    <xf numFmtId="0" fontId="23" fillId="0" borderId="0" xfId="44" applyNumberFormat="1" applyFont="1" applyFill="1" applyAlignment="1">
      <alignment horizontal="center"/>
    </xf>
    <xf numFmtId="174" fontId="23" fillId="0" borderId="0" xfId="50" applyNumberFormat="1" applyFont="1" applyFill="1" applyBorder="1" applyAlignment="1">
      <alignment horizontal="right" vertical="top" wrapText="1"/>
    </xf>
    <xf numFmtId="0" fontId="28" fillId="0" borderId="14" xfId="0" applyFont="1" applyBorder="1" applyAlignment="1">
      <alignment horizontal="center" vertical="top"/>
    </xf>
    <xf numFmtId="0" fontId="28" fillId="0" borderId="14" xfId="0" applyFont="1" applyBorder="1" applyAlignment="1">
      <alignment horizontal="center"/>
    </xf>
    <xf numFmtId="0" fontId="38" fillId="25" borderId="14" xfId="0" applyFont="1" applyFill="1" applyBorder="1" applyAlignment="1" applyProtection="1">
      <alignment horizontal="left" vertical="center" wrapText="1"/>
    </xf>
    <xf numFmtId="0" fontId="23" fillId="0" borderId="0" xfId="50" applyFont="1" applyFill="1" applyAlignment="1">
      <alignment vertical="center"/>
    </xf>
    <xf numFmtId="43" fontId="22" fillId="0" borderId="11" xfId="28" applyFont="1" applyFill="1" applyBorder="1" applyAlignment="1" applyProtection="1">
      <alignment horizontal="right" wrapText="1"/>
    </xf>
    <xf numFmtId="0" fontId="23" fillId="0" borderId="0" xfId="52" applyFont="1" applyFill="1" applyAlignment="1" applyProtection="1">
      <alignment vertical="top"/>
    </xf>
    <xf numFmtId="49" fontId="23" fillId="0" borderId="0" xfId="52" applyNumberFormat="1" applyFont="1" applyFill="1" applyAlignment="1" applyProtection="1">
      <alignment horizontal="center" vertical="top"/>
    </xf>
    <xf numFmtId="0" fontId="23" fillId="0" borderId="0" xfId="52" applyFont="1" applyFill="1" applyAlignment="1" applyProtection="1">
      <alignment horizontal="left" vertical="top" wrapText="1"/>
    </xf>
    <xf numFmtId="0" fontId="23" fillId="0" borderId="0" xfId="52" applyFont="1" applyFill="1" applyAlignment="1" applyProtection="1">
      <alignment horizontal="right" vertical="top" wrapText="1"/>
    </xf>
    <xf numFmtId="0" fontId="23" fillId="0" borderId="0" xfId="52" applyFont="1" applyFill="1" applyAlignment="1" applyProtection="1">
      <alignment horizontal="left"/>
    </xf>
    <xf numFmtId="0" fontId="23" fillId="0" borderId="0" xfId="52" applyNumberFormat="1" applyFont="1" applyFill="1" applyProtection="1"/>
    <xf numFmtId="0" fontId="22" fillId="0" borderId="0" xfId="0" applyNumberFormat="1" applyFont="1" applyFill="1" applyBorder="1" applyAlignment="1" applyProtection="1">
      <alignment horizontal="center"/>
    </xf>
    <xf numFmtId="0" fontId="23" fillId="0" borderId="0" xfId="44" applyFont="1" applyFill="1" applyBorder="1" applyAlignment="1">
      <alignment horizontal="left" vertical="top"/>
    </xf>
    <xf numFmtId="0" fontId="38" fillId="0" borderId="14" xfId="0" applyFont="1" applyFill="1" applyBorder="1" applyAlignment="1" applyProtection="1">
      <alignment horizontal="left" vertical="center" wrapText="1"/>
    </xf>
    <xf numFmtId="0" fontId="23" fillId="0" borderId="0" xfId="53" applyNumberFormat="1" applyFont="1" applyFill="1" applyProtection="1"/>
    <xf numFmtId="167" fontId="23" fillId="0" borderId="0" xfId="53" applyNumberFormat="1" applyFont="1" applyFill="1" applyAlignment="1" applyProtection="1">
      <alignment horizontal="right" vertical="top"/>
    </xf>
    <xf numFmtId="0" fontId="23" fillId="0" borderId="0" xfId="53" applyNumberFormat="1" applyFont="1" applyFill="1" applyBorder="1" applyProtection="1"/>
    <xf numFmtId="49" fontId="23" fillId="0" borderId="0" xfId="53" applyNumberFormat="1" applyFont="1" applyFill="1" applyBorder="1" applyAlignment="1" applyProtection="1">
      <alignment horizontal="right" vertical="top"/>
    </xf>
    <xf numFmtId="0" fontId="23" fillId="0" borderId="0" xfId="50" applyNumberFormat="1" applyFont="1" applyFill="1" applyAlignment="1">
      <alignment horizontal="left" vertical="top"/>
    </xf>
    <xf numFmtId="49" fontId="23" fillId="0" borderId="11" xfId="52" applyNumberFormat="1" applyFont="1" applyFill="1" applyBorder="1" applyAlignment="1" applyProtection="1">
      <alignment horizontal="center"/>
    </xf>
    <xf numFmtId="0" fontId="22" fillId="0" borderId="11" xfId="50" applyFont="1" applyFill="1" applyBorder="1" applyAlignment="1">
      <alignment vertical="top" wrapText="1"/>
    </xf>
    <xf numFmtId="0" fontId="23" fillId="0" borderId="0" xfId="44" applyFont="1" applyFill="1" applyBorder="1" applyAlignment="1">
      <alignment horizontal="left"/>
    </xf>
    <xf numFmtId="49" fontId="23" fillId="0" borderId="0" xfId="44" applyNumberFormat="1" applyFont="1" applyFill="1" applyBorder="1" applyAlignment="1">
      <alignment horizontal="right" vertical="top" wrapText="1"/>
    </xf>
    <xf numFmtId="0" fontId="22" fillId="0" borderId="10" xfId="49" applyFont="1" applyFill="1" applyBorder="1" applyAlignment="1">
      <alignment horizontal="right" vertical="top" wrapText="1"/>
    </xf>
    <xf numFmtId="0" fontId="22" fillId="0" borderId="10" xfId="49" applyFont="1" applyFill="1" applyBorder="1" applyAlignment="1">
      <alignment vertical="top" wrapText="1"/>
    </xf>
    <xf numFmtId="0" fontId="22" fillId="0" borderId="10" xfId="53" applyFont="1" applyFill="1" applyBorder="1" applyAlignment="1" applyProtection="1">
      <alignment horizontal="left" vertical="top" wrapText="1"/>
    </xf>
    <xf numFmtId="0" fontId="23" fillId="0" borderId="0" xfId="50" applyNumberFormat="1" applyFont="1" applyFill="1" applyAlignment="1">
      <alignment horizontal="left"/>
    </xf>
    <xf numFmtId="0" fontId="23" fillId="0" borderId="11" xfId="50" applyNumberFormat="1" applyFont="1" applyFill="1" applyBorder="1"/>
    <xf numFmtId="0" fontId="22" fillId="0" borderId="13" xfId="0" applyFont="1" applyFill="1" applyBorder="1" applyAlignment="1">
      <alignment horizontal="center"/>
    </xf>
    <xf numFmtId="0" fontId="22" fillId="0" borderId="0" xfId="50" applyNumberFormat="1" applyFont="1" applyFill="1" applyAlignment="1" applyProtection="1">
      <alignment horizontal="center"/>
    </xf>
    <xf numFmtId="0" fontId="23" fillId="0" borderId="0" xfId="51" applyFont="1" applyFill="1" applyBorder="1" applyAlignment="1" applyProtection="1">
      <alignment horizontal="left"/>
    </xf>
    <xf numFmtId="0" fontId="23" fillId="0" borderId="0" xfId="63" applyNumberFormat="1" applyFont="1" applyFill="1" applyAlignment="1" applyProtection="1">
      <alignment horizontal="right" wrapText="1"/>
    </xf>
    <xf numFmtId="164" fontId="23" fillId="0" borderId="0" xfId="63" applyFont="1" applyFill="1" applyBorder="1" applyAlignment="1" applyProtection="1">
      <alignment horizontal="right" wrapText="1"/>
    </xf>
    <xf numFmtId="0" fontId="23" fillId="0" borderId="10" xfId="63" applyNumberFormat="1" applyFont="1" applyFill="1" applyBorder="1" applyAlignment="1" applyProtection="1">
      <alignment horizontal="right" wrapText="1"/>
    </xf>
    <xf numFmtId="0" fontId="23" fillId="0" borderId="11" xfId="63" applyNumberFormat="1" applyFont="1" applyFill="1" applyBorder="1" applyAlignment="1" applyProtection="1">
      <alignment horizontal="right" wrapText="1"/>
    </xf>
    <xf numFmtId="0" fontId="22" fillId="0" borderId="0" xfId="0" applyNumberFormat="1" applyFont="1" applyFill="1" applyBorder="1" applyProtection="1"/>
    <xf numFmtId="0" fontId="22" fillId="0" borderId="0" xfId="53" applyNumberFormat="1" applyFont="1" applyFill="1" applyAlignment="1" applyProtection="1">
      <alignment horizontal="center"/>
    </xf>
    <xf numFmtId="164" fontId="23" fillId="0" borderId="0" xfId="63" applyFont="1" applyFill="1" applyBorder="1" applyAlignment="1">
      <alignment horizontal="right" wrapText="1"/>
    </xf>
    <xf numFmtId="0" fontId="23" fillId="0" borderId="0" xfId="63" applyNumberFormat="1" applyFont="1" applyFill="1" applyBorder="1" applyAlignment="1">
      <alignment horizontal="right" wrapText="1"/>
    </xf>
    <xf numFmtId="164" fontId="23" fillId="0" borderId="0" xfId="63" applyFont="1" applyFill="1" applyAlignment="1" applyProtection="1">
      <alignment horizontal="right"/>
    </xf>
    <xf numFmtId="175" fontId="22" fillId="0" borderId="0" xfId="50" applyNumberFormat="1" applyFont="1" applyFill="1" applyBorder="1" applyAlignment="1" applyProtection="1">
      <alignment horizontal="center"/>
    </xf>
    <xf numFmtId="175" fontId="22" fillId="0" borderId="0" xfId="50" applyNumberFormat="1" applyFont="1" applyFill="1" applyAlignment="1" applyProtection="1">
      <alignment horizontal="center"/>
    </xf>
    <xf numFmtId="175" fontId="23" fillId="0" borderId="0" xfId="50" applyNumberFormat="1" applyFont="1" applyFill="1"/>
    <xf numFmtId="49" fontId="23" fillId="0" borderId="0" xfId="53" applyNumberFormat="1" applyFont="1" applyFill="1" applyBorder="1" applyAlignment="1">
      <alignment horizontal="center"/>
    </xf>
    <xf numFmtId="166" fontId="23" fillId="0" borderId="0" xfId="69" applyFont="1" applyFill="1" applyAlignment="1"/>
    <xf numFmtId="166" fontId="23" fillId="0" borderId="0" xfId="69" applyFont="1" applyFill="1" applyAlignment="1">
      <alignment horizontal="left" vertical="top" wrapText="1"/>
    </xf>
    <xf numFmtId="166" fontId="23" fillId="0" borderId="0" xfId="69" applyFont="1" applyFill="1" applyAlignment="1">
      <alignment horizontal="right" vertical="top" wrapText="1"/>
    </xf>
    <xf numFmtId="166" fontId="23" fillId="0" borderId="0" xfId="69" applyFont="1" applyFill="1"/>
    <xf numFmtId="0" fontId="23" fillId="0" borderId="0" xfId="69" applyNumberFormat="1" applyFont="1" applyFill="1"/>
    <xf numFmtId="0" fontId="23" fillId="0" borderId="0" xfId="51" applyNumberFormat="1" applyFont="1" applyFill="1" applyBorder="1" applyAlignment="1" applyProtection="1"/>
    <xf numFmtId="0" fontId="22" fillId="0" borderId="0" xfId="44" applyNumberFormat="1" applyFont="1" applyFill="1" applyBorder="1" applyAlignment="1" applyProtection="1"/>
    <xf numFmtId="0" fontId="25" fillId="0" borderId="0" xfId="0" applyFont="1" applyFill="1" applyAlignment="1"/>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13" xfId="52" applyFont="1" applyFill="1" applyBorder="1" applyProtection="1"/>
    <xf numFmtId="0" fontId="22" fillId="0" borderId="0" xfId="44" applyNumberFormat="1" applyFont="1" applyFill="1" applyBorder="1"/>
    <xf numFmtId="0" fontId="22" fillId="0" borderId="0" xfId="47" applyFont="1" applyFill="1" applyBorder="1" applyAlignment="1" applyProtection="1">
      <alignment horizontal="center" vertical="center" wrapText="1"/>
    </xf>
    <xf numFmtId="0" fontId="22" fillId="0" borderId="11" xfId="28" applyNumberFormat="1" applyFont="1" applyFill="1" applyBorder="1" applyAlignment="1" applyProtection="1">
      <alignment horizontal="right" wrapText="1"/>
    </xf>
    <xf numFmtId="43" fontId="22" fillId="0" borderId="0" xfId="28" applyFont="1" applyFill="1" applyBorder="1" applyAlignment="1">
      <alignment horizontal="right"/>
    </xf>
    <xf numFmtId="0" fontId="25" fillId="0" borderId="0" xfId="0" applyFont="1" applyFill="1" applyBorder="1" applyAlignment="1">
      <alignment horizontal="right"/>
    </xf>
    <xf numFmtId="43" fontId="23" fillId="0" borderId="0" xfId="28" applyFont="1" applyFill="1" applyBorder="1" applyAlignment="1">
      <alignment horizontal="right"/>
    </xf>
    <xf numFmtId="43" fontId="23" fillId="0" borderId="0" xfId="28" applyFont="1" applyFill="1" applyBorder="1" applyAlignment="1">
      <alignment horizontal="right" wrapText="1"/>
    </xf>
    <xf numFmtId="0" fontId="22" fillId="0" borderId="0" xfId="50" applyNumberFormat="1" applyFont="1" applyFill="1" applyBorder="1" applyAlignment="1" applyProtection="1">
      <alignment horizontal="left"/>
    </xf>
    <xf numFmtId="0" fontId="25" fillId="0" borderId="0" xfId="0" applyFont="1" applyFill="1" applyAlignment="1">
      <alignment horizontal="left"/>
    </xf>
    <xf numFmtId="0" fontId="24" fillId="0" borderId="0" xfId="0" applyFont="1" applyFill="1" applyBorder="1" applyAlignment="1">
      <alignment horizontal="left"/>
    </xf>
    <xf numFmtId="0" fontId="23" fillId="0" borderId="0" xfId="0" applyFont="1" applyFill="1" applyBorder="1" applyAlignment="1">
      <alignment horizontal="left"/>
    </xf>
    <xf numFmtId="0" fontId="25" fillId="0" borderId="0" xfId="0" applyFont="1" applyFill="1" applyBorder="1" applyAlignment="1">
      <alignment horizontal="left"/>
    </xf>
    <xf numFmtId="0" fontId="23" fillId="0" borderId="0" xfId="53" applyNumberFormat="1" applyFont="1" applyFill="1" applyAlignment="1" applyProtection="1">
      <alignment horizontal="left"/>
    </xf>
    <xf numFmtId="43" fontId="22" fillId="0" borderId="0" xfId="28" applyFont="1" applyFill="1" applyBorder="1" applyAlignment="1">
      <alignment horizontal="right" wrapText="1"/>
    </xf>
    <xf numFmtId="0" fontId="22" fillId="0" borderId="0" xfId="28" applyNumberFormat="1" applyFont="1" applyFill="1" applyBorder="1" applyAlignment="1">
      <alignment horizontal="right"/>
    </xf>
    <xf numFmtId="0" fontId="28" fillId="0" borderId="0" xfId="0" applyFont="1" applyAlignment="1">
      <alignment horizontal="justify" vertical="center"/>
    </xf>
    <xf numFmtId="0" fontId="29" fillId="0" borderId="0" xfId="0" applyFont="1" applyFill="1" applyBorder="1" applyAlignment="1" applyProtection="1">
      <alignment horizontal="left" vertical="top" wrapText="1"/>
    </xf>
    <xf numFmtId="0" fontId="29" fillId="0" borderId="14" xfId="0" applyFont="1" applyBorder="1" applyAlignment="1">
      <alignment horizontal="center" vertical="center" wrapText="1"/>
    </xf>
    <xf numFmtId="2" fontId="29" fillId="0" borderId="14" xfId="0" applyNumberFormat="1" applyFont="1" applyBorder="1" applyAlignment="1">
      <alignment horizontal="right" vertical="center" wrapText="1"/>
    </xf>
    <xf numFmtId="0" fontId="28" fillId="0" borderId="0" xfId="0" applyFont="1" applyBorder="1"/>
    <xf numFmtId="0" fontId="28" fillId="0" borderId="0" xfId="0" applyFont="1" applyBorder="1" applyAlignment="1" applyProtection="1">
      <alignment horizontal="left" vertical="center" wrapText="1"/>
    </xf>
    <xf numFmtId="2" fontId="28" fillId="0" borderId="0" xfId="0" applyNumberFormat="1" applyFont="1" applyBorder="1" applyAlignment="1">
      <alignment horizontal="right" vertical="center" wrapText="1"/>
    </xf>
    <xf numFmtId="0" fontId="28" fillId="0" borderId="0" xfId="0" applyFont="1" applyBorder="1" applyAlignment="1">
      <alignment horizontal="center" vertical="top"/>
    </xf>
    <xf numFmtId="2" fontId="28" fillId="0" borderId="14" xfId="0" applyNumberFormat="1" applyFont="1" applyBorder="1"/>
    <xf numFmtId="0" fontId="28" fillId="0" borderId="14" xfId="0" applyFont="1" applyBorder="1" applyAlignment="1">
      <alignment vertical="center" wrapText="1"/>
    </xf>
    <xf numFmtId="0" fontId="29" fillId="0" borderId="12" xfId="0" applyFont="1" applyBorder="1" applyAlignment="1" applyProtection="1">
      <alignment horizontal="left" vertical="center" wrapText="1"/>
    </xf>
    <xf numFmtId="2" fontId="29" fillId="0" borderId="12" xfId="0" applyNumberFormat="1" applyFont="1" applyBorder="1" applyAlignment="1">
      <alignment horizontal="right" vertical="center" wrapText="1"/>
    </xf>
    <xf numFmtId="2" fontId="28" fillId="0" borderId="0" xfId="0" applyNumberFormat="1" applyFont="1" applyAlignment="1">
      <alignment horizontal="justify" vertical="center" wrapText="1"/>
    </xf>
    <xf numFmtId="0" fontId="23" fillId="0" borderId="0" xfId="48" applyFont="1" applyFill="1" applyAlignment="1" applyProtection="1">
      <alignment horizontal="right" vertical="top"/>
    </xf>
    <xf numFmtId="0" fontId="23" fillId="0" borderId="0" xfId="0" applyFont="1" applyFill="1" applyBorder="1" applyAlignment="1"/>
    <xf numFmtId="0" fontId="23" fillId="0" borderId="0" xfId="0" applyFont="1" applyFill="1" applyAlignment="1"/>
    <xf numFmtId="0" fontId="22" fillId="0" borderId="0" xfId="53" applyNumberFormat="1" applyFont="1" applyFill="1" applyBorder="1" applyAlignment="1" applyProtection="1">
      <alignment horizontal="left"/>
    </xf>
    <xf numFmtId="0" fontId="24" fillId="0" borderId="0" xfId="0" applyFont="1" applyFill="1" applyBorder="1" applyAlignment="1"/>
    <xf numFmtId="0" fontId="22" fillId="0" borderId="0" xfId="0" applyFont="1" applyFill="1" applyBorder="1" applyAlignment="1"/>
    <xf numFmtId="0" fontId="23" fillId="0" borderId="0" xfId="50" applyFont="1" applyFill="1" applyAlignment="1">
      <alignment horizontal="center" vertical="top" wrapText="1"/>
    </xf>
    <xf numFmtId="0" fontId="23" fillId="0" borderId="0" xfId="44" applyFont="1" applyFill="1" applyBorder="1" applyAlignment="1">
      <alignment vertical="top"/>
    </xf>
    <xf numFmtId="0" fontId="23" fillId="0" borderId="0" xfId="44" applyFont="1" applyFill="1" applyAlignment="1">
      <alignment vertical="top"/>
    </xf>
    <xf numFmtId="43" fontId="22" fillId="0" borderId="0" xfId="28" applyFont="1" applyFill="1" applyBorder="1" applyAlignment="1">
      <alignment horizontal="center" wrapText="1"/>
    </xf>
    <xf numFmtId="0" fontId="23" fillId="0" borderId="0" xfId="0" applyFont="1" applyFill="1" applyAlignment="1">
      <alignment horizontal="right" vertical="center"/>
    </xf>
    <xf numFmtId="2" fontId="28" fillId="0" borderId="14" xfId="0" applyNumberFormat="1" applyFont="1" applyBorder="1" applyAlignment="1">
      <alignment horizontal="right" vertical="center" wrapText="1"/>
    </xf>
    <xf numFmtId="164" fontId="23" fillId="0" borderId="0" xfId="63" applyFont="1" applyFill="1" applyBorder="1" applyAlignment="1" applyProtection="1">
      <alignment horizontal="right"/>
    </xf>
    <xf numFmtId="0" fontId="23" fillId="0" borderId="0" xfId="51" applyFont="1" applyFill="1" applyBorder="1" applyProtection="1"/>
    <xf numFmtId="0" fontId="23" fillId="0" borderId="0" xfId="48" applyFont="1" applyFill="1" applyAlignment="1" applyProtection="1">
      <alignment vertical="top"/>
    </xf>
    <xf numFmtId="0" fontId="22" fillId="0" borderId="0" xfId="48" applyFont="1" applyFill="1" applyAlignment="1" applyProtection="1">
      <alignment horizontal="left" vertical="top" wrapText="1"/>
    </xf>
    <xf numFmtId="0" fontId="23" fillId="0" borderId="0" xfId="48" applyFont="1" applyFill="1" applyBorder="1" applyAlignment="1" applyProtection="1">
      <alignment vertical="top"/>
    </xf>
    <xf numFmtId="0" fontId="22" fillId="0" borderId="0" xfId="48" applyFont="1" applyFill="1" applyBorder="1" applyAlignment="1" applyProtection="1">
      <alignment horizontal="right" vertical="top"/>
    </xf>
    <xf numFmtId="0" fontId="23" fillId="0" borderId="0" xfId="48" applyFont="1" applyFill="1" applyBorder="1" applyAlignment="1" applyProtection="1">
      <alignment vertical="center"/>
    </xf>
    <xf numFmtId="170" fontId="22" fillId="0" borderId="0" xfId="48" applyNumberFormat="1" applyFont="1" applyFill="1" applyBorder="1" applyAlignment="1" applyProtection="1">
      <alignment horizontal="right" vertical="top"/>
    </xf>
    <xf numFmtId="0" fontId="22" fillId="0" borderId="0" xfId="48" applyFont="1" applyFill="1" applyBorder="1" applyAlignment="1" applyProtection="1">
      <alignment vertical="top" wrapText="1"/>
    </xf>
    <xf numFmtId="0" fontId="29" fillId="0" borderId="0" xfId="0" applyNumberFormat="1" applyFont="1" applyFill="1" applyBorder="1" applyAlignment="1">
      <alignment horizontal="center" vertical="top" wrapText="1"/>
    </xf>
    <xf numFmtId="0" fontId="29" fillId="0" borderId="0" xfId="0" applyNumberFormat="1" applyFont="1" applyFill="1" applyBorder="1" applyAlignment="1">
      <alignment horizontal="center" wrapText="1"/>
    </xf>
    <xf numFmtId="164" fontId="23" fillId="0" borderId="0" xfId="63" applyFont="1" applyFill="1" applyAlignment="1">
      <alignment horizontal="right"/>
    </xf>
    <xf numFmtId="0" fontId="23" fillId="0" borderId="0" xfId="44" applyFont="1" applyFill="1" applyAlignment="1">
      <alignment vertical="top" wrapText="1"/>
    </xf>
    <xf numFmtId="0" fontId="23" fillId="0" borderId="0" xfId="44" applyFont="1" applyFill="1" applyBorder="1" applyAlignment="1">
      <alignment vertical="top" wrapText="1"/>
    </xf>
    <xf numFmtId="0" fontId="23" fillId="0" borderId="10" xfId="44" applyFont="1" applyFill="1" applyBorder="1" applyAlignment="1">
      <alignment vertical="top" wrapText="1"/>
    </xf>
    <xf numFmtId="171" fontId="22" fillId="0" borderId="0" xfId="44" applyNumberFormat="1" applyFont="1" applyFill="1" applyBorder="1" applyAlignment="1">
      <alignment horizontal="right" vertical="top" wrapText="1"/>
    </xf>
    <xf numFmtId="171" fontId="22" fillId="0" borderId="0" xfId="44" applyNumberFormat="1" applyFont="1" applyFill="1" applyAlignment="1">
      <alignment horizontal="right" vertical="top" wrapText="1"/>
    </xf>
    <xf numFmtId="169" fontId="23" fillId="0" borderId="0" xfId="45" applyNumberFormat="1" applyFont="1" applyFill="1" applyBorder="1" applyAlignment="1">
      <alignment horizontal="right" vertical="top" wrapText="1"/>
    </xf>
    <xf numFmtId="0" fontId="23" fillId="0" borderId="0" xfId="45" applyFont="1" applyFill="1" applyBorder="1" applyAlignment="1" applyProtection="1">
      <alignment horizontal="left" vertical="top" wrapText="1"/>
    </xf>
    <xf numFmtId="0" fontId="23" fillId="0" borderId="0" xfId="50" applyNumberFormat="1" applyFont="1" applyFill="1" applyAlignment="1">
      <alignment horizontal="left" vertical="top" wrapText="1"/>
    </xf>
    <xf numFmtId="0" fontId="22" fillId="0" borderId="0" xfId="50" applyFont="1" applyFill="1" applyBorder="1" applyAlignment="1" applyProtection="1">
      <alignment vertical="top" wrapText="1"/>
    </xf>
    <xf numFmtId="167" fontId="23" fillId="0" borderId="0" xfId="44" applyNumberFormat="1" applyFont="1" applyFill="1" applyBorder="1" applyAlignment="1">
      <alignment vertical="top" wrapText="1"/>
    </xf>
    <xf numFmtId="0" fontId="23" fillId="0" borderId="0" xfId="53" applyFont="1" applyFill="1" applyAlignment="1">
      <alignment vertical="top" wrapText="1"/>
    </xf>
    <xf numFmtId="0" fontId="23" fillId="0" borderId="0" xfId="53" applyFont="1" applyFill="1" applyAlignment="1" applyProtection="1">
      <alignment vertical="top" wrapText="1"/>
    </xf>
    <xf numFmtId="0" fontId="23" fillId="0" borderId="10" xfId="50" applyNumberFormat="1" applyFont="1" applyFill="1" applyBorder="1"/>
    <xf numFmtId="0" fontId="23" fillId="0" borderId="0" xfId="48" applyFont="1" applyFill="1" applyAlignment="1" applyProtection="1"/>
    <xf numFmtId="0" fontId="23" fillId="0" borderId="0" xfId="48" applyFont="1" applyFill="1" applyProtection="1"/>
    <xf numFmtId="0" fontId="23" fillId="0" borderId="0" xfId="48" applyFont="1" applyFill="1" applyAlignment="1" applyProtection="1">
      <alignment horizontal="left" vertical="top"/>
    </xf>
    <xf numFmtId="0" fontId="23" fillId="0" borderId="0" xfId="52" applyFont="1" applyFill="1" applyAlignment="1" applyProtection="1"/>
    <xf numFmtId="0" fontId="23" fillId="0" borderId="0" xfId="50" applyFont="1" applyFill="1" applyAlignment="1">
      <alignment vertical="top"/>
    </xf>
    <xf numFmtId="0" fontId="23" fillId="0" borderId="0" xfId="0" applyNumberFormat="1" applyFont="1" applyFill="1" applyBorder="1" applyAlignment="1">
      <alignment horizontal="right"/>
    </xf>
    <xf numFmtId="49" fontId="23" fillId="0" borderId="0" xfId="50" applyNumberFormat="1" applyFont="1" applyFill="1" applyBorder="1" applyAlignment="1">
      <alignment horizontal="right" vertical="top" wrapText="1"/>
    </xf>
    <xf numFmtId="0" fontId="23" fillId="0" borderId="0" xfId="68" applyFont="1" applyFill="1" applyAlignment="1" applyProtection="1">
      <alignment vertical="top" wrapText="1"/>
    </xf>
    <xf numFmtId="0" fontId="23" fillId="0" borderId="0" xfId="68" applyNumberFormat="1" applyFont="1" applyFill="1" applyAlignment="1" applyProtection="1">
      <alignment vertical="top" wrapText="1"/>
    </xf>
    <xf numFmtId="0" fontId="29" fillId="0" borderId="0" xfId="0" applyNumberFormat="1" applyFont="1" applyFill="1" applyBorder="1" applyAlignment="1">
      <alignment horizontal="center"/>
    </xf>
    <xf numFmtId="0" fontId="23" fillId="0" borderId="0" xfId="50" applyNumberFormat="1" applyFont="1" applyFill="1" applyAlignment="1">
      <alignment horizontal="center" vertical="top" wrapText="1"/>
    </xf>
    <xf numFmtId="0" fontId="23" fillId="0" borderId="0" xfId="50" applyFont="1" applyFill="1" applyAlignment="1">
      <alignment wrapText="1"/>
    </xf>
    <xf numFmtId="168" fontId="23" fillId="0" borderId="0" xfId="50" applyNumberFormat="1" applyFont="1" applyFill="1" applyBorder="1" applyAlignment="1">
      <alignment horizontal="right" vertical="top" wrapText="1"/>
    </xf>
    <xf numFmtId="0" fontId="22" fillId="0" borderId="0" xfId="50" applyFont="1" applyFill="1" applyAlignment="1">
      <alignment horizontal="left" vertical="top" wrapText="1"/>
    </xf>
    <xf numFmtId="0" fontId="23" fillId="0" borderId="10" xfId="48" applyFont="1" applyFill="1" applyBorder="1" applyAlignment="1" applyProtection="1">
      <alignment vertical="center"/>
    </xf>
    <xf numFmtId="0" fontId="22" fillId="0" borderId="10" xfId="48" applyFont="1" applyFill="1" applyBorder="1" applyAlignment="1" applyProtection="1">
      <alignment vertical="center" wrapText="1"/>
    </xf>
    <xf numFmtId="0" fontId="22" fillId="0" borderId="34" xfId="0" applyFont="1" applyFill="1" applyBorder="1" applyAlignment="1">
      <alignment horizontal="center"/>
    </xf>
    <xf numFmtId="0" fontId="22" fillId="0" borderId="0" xfId="47" applyFont="1" applyFill="1" applyBorder="1" applyAlignment="1">
      <alignment horizontal="center" vertical="center" wrapText="1"/>
    </xf>
    <xf numFmtId="0" fontId="22" fillId="0" borderId="0" xfId="0" applyNumberFormat="1" applyFont="1" applyFill="1" applyBorder="1" applyAlignment="1">
      <alignment horizontal="right"/>
    </xf>
    <xf numFmtId="0" fontId="22" fillId="0" borderId="10" xfId="0" applyNumberFormat="1" applyFont="1" applyFill="1" applyBorder="1" applyAlignment="1">
      <alignment horizontal="right"/>
    </xf>
    <xf numFmtId="0" fontId="23" fillId="0" borderId="10" xfId="0" applyNumberFormat="1" applyFont="1" applyFill="1" applyBorder="1" applyAlignment="1">
      <alignment horizontal="right"/>
    </xf>
    <xf numFmtId="0" fontId="23" fillId="0" borderId="0" xfId="0" applyNumberFormat="1" applyFont="1" applyFill="1" applyBorder="1"/>
    <xf numFmtId="0" fontId="22" fillId="0" borderId="13" xfId="0" applyNumberFormat="1" applyFont="1" applyFill="1" applyBorder="1" applyAlignment="1">
      <alignment horizontal="center"/>
    </xf>
    <xf numFmtId="0" fontId="28" fillId="0" borderId="14" xfId="0" applyFont="1" applyFill="1" applyBorder="1" applyAlignment="1" applyProtection="1">
      <alignment horizontal="left" vertical="top" wrapText="1"/>
    </xf>
    <xf numFmtId="2" fontId="28" fillId="25" borderId="14" xfId="0" applyNumberFormat="1" applyFont="1" applyFill="1" applyBorder="1" applyAlignment="1">
      <alignment horizontal="right"/>
    </xf>
    <xf numFmtId="0" fontId="28" fillId="0" borderId="14" xfId="0" applyFont="1" applyFill="1" applyBorder="1" applyAlignment="1" applyProtection="1">
      <alignment horizontal="left" wrapText="1"/>
    </xf>
    <xf numFmtId="2" fontId="29" fillId="0" borderId="14" xfId="0" applyNumberFormat="1" applyFont="1" applyFill="1" applyBorder="1"/>
    <xf numFmtId="2" fontId="41" fillId="0" borderId="14" xfId="0" applyNumberFormat="1" applyFont="1" applyBorder="1"/>
    <xf numFmtId="0" fontId="23" fillId="0" borderId="0" xfId="53" applyNumberFormat="1" applyFont="1" applyFill="1" applyAlignment="1" applyProtection="1">
      <alignment horizontal="center"/>
    </xf>
    <xf numFmtId="0" fontId="23" fillId="0" borderId="11" xfId="52" applyFont="1" applyFill="1" applyBorder="1" applyAlignment="1" applyProtection="1">
      <alignment horizontal="center" vertical="top"/>
    </xf>
    <xf numFmtId="0" fontId="23" fillId="0" borderId="11" xfId="44" applyNumberFormat="1" applyFont="1" applyFill="1" applyBorder="1"/>
    <xf numFmtId="0" fontId="23" fillId="0" borderId="10" xfId="28" applyNumberFormat="1" applyFont="1" applyFill="1" applyBorder="1" applyAlignment="1">
      <alignment horizontal="right" wrapText="1"/>
    </xf>
    <xf numFmtId="0" fontId="23" fillId="0" borderId="0" xfId="28" applyNumberFormat="1" applyFont="1" applyFill="1" applyBorder="1" applyAlignment="1">
      <alignment horizontal="right" wrapText="1"/>
    </xf>
    <xf numFmtId="0" fontId="23" fillId="0" borderId="0" xfId="53" applyFont="1" applyFill="1" applyAlignment="1">
      <alignment horizontal="left" vertical="top" wrapText="1"/>
    </xf>
    <xf numFmtId="167" fontId="23" fillId="0" borderId="0" xfId="53" applyNumberFormat="1" applyFont="1" applyFill="1" applyAlignment="1">
      <alignment horizontal="right" vertical="top" wrapText="1"/>
    </xf>
    <xf numFmtId="0" fontId="23" fillId="0" borderId="0" xfId="53" applyFont="1" applyFill="1" applyBorder="1" applyAlignment="1" applyProtection="1">
      <alignment horizontal="left" vertical="justify" wrapText="1"/>
    </xf>
    <xf numFmtId="0" fontId="22" fillId="0" borderId="0" xfId="53" applyFont="1" applyFill="1" applyBorder="1" applyAlignment="1" applyProtection="1">
      <alignment horizontal="left" vertical="justify" wrapText="1"/>
    </xf>
    <xf numFmtId="0" fontId="27" fillId="0" borderId="0" xfId="0" applyFont="1" applyAlignment="1">
      <alignment horizontal="center"/>
    </xf>
    <xf numFmtId="0" fontId="23" fillId="0" borderId="0" xfId="44" applyFont="1" applyFill="1" applyAlignment="1">
      <alignment horizontal="left"/>
    </xf>
    <xf numFmtId="0" fontId="28" fillId="0" borderId="14" xfId="0" applyFont="1" applyFill="1" applyBorder="1" applyAlignment="1">
      <alignment horizontal="right"/>
    </xf>
    <xf numFmtId="0" fontId="39" fillId="25" borderId="14" xfId="0" applyFont="1" applyFill="1" applyBorder="1" applyAlignment="1">
      <alignment horizontal="center" vertical="center" wrapText="1"/>
    </xf>
    <xf numFmtId="0" fontId="28" fillId="0" borderId="0" xfId="0" applyFont="1" applyAlignment="1">
      <alignment vertical="top"/>
    </xf>
    <xf numFmtId="0" fontId="28" fillId="0" borderId="0" xfId="0" applyFont="1" applyAlignment="1">
      <alignment horizontal="justify" vertical="center" wrapText="1"/>
    </xf>
    <xf numFmtId="0" fontId="32" fillId="0" borderId="14" xfId="0" applyFont="1" applyFill="1" applyBorder="1" applyAlignment="1">
      <alignment horizontal="right"/>
    </xf>
    <xf numFmtId="0" fontId="29" fillId="25" borderId="14" xfId="0" applyFont="1" applyFill="1" applyBorder="1" applyAlignment="1" applyProtection="1">
      <alignment horizontal="center" vertical="center" wrapText="1"/>
    </xf>
    <xf numFmtId="0" fontId="29" fillId="0" borderId="14" xfId="0" applyFont="1" applyBorder="1" applyAlignment="1">
      <alignment horizontal="center"/>
    </xf>
    <xf numFmtId="0" fontId="29" fillId="0" borderId="14" xfId="0" applyFont="1" applyBorder="1" applyAlignment="1" applyProtection="1">
      <alignment horizontal="center" vertical="center" wrapText="1"/>
    </xf>
    <xf numFmtId="0" fontId="27" fillId="0" borderId="0" xfId="0" applyFont="1" applyAlignment="1">
      <alignment horizontal="center" vertical="center"/>
    </xf>
    <xf numFmtId="0" fontId="40" fillId="0" borderId="0" xfId="0" applyFont="1" applyAlignment="1">
      <alignment horizontal="center" vertical="center"/>
    </xf>
    <xf numFmtId="0" fontId="28" fillId="0" borderId="0" xfId="0" applyFont="1" applyAlignment="1">
      <alignment vertical="center"/>
    </xf>
    <xf numFmtId="0" fontId="23" fillId="0" borderId="0" xfId="52" applyFont="1" applyFill="1" applyBorder="1" applyAlignment="1" applyProtection="1">
      <alignment horizontal="left" vertical="top" wrapText="1"/>
    </xf>
    <xf numFmtId="0" fontId="23" fillId="0" borderId="0" xfId="53" applyNumberFormat="1" applyFont="1" applyFill="1" applyBorder="1" applyAlignment="1" applyProtection="1">
      <alignment horizontal="left" vertical="top" wrapText="1"/>
    </xf>
    <xf numFmtId="0" fontId="23" fillId="0" borderId="0" xfId="52" applyNumberFormat="1" applyFont="1" applyFill="1" applyBorder="1" applyAlignment="1" applyProtection="1">
      <alignment horizontal="left" vertical="top" wrapText="1"/>
    </xf>
    <xf numFmtId="0" fontId="23" fillId="0" borderId="0" xfId="52" applyNumberFormat="1" applyFont="1" applyFill="1" applyBorder="1" applyAlignment="1" applyProtection="1">
      <alignment horizontal="right" vertical="top" wrapText="1"/>
    </xf>
    <xf numFmtId="0" fontId="22" fillId="0" borderId="0" xfId="52" applyNumberFormat="1" applyFont="1" applyFill="1" applyBorder="1" applyAlignment="1" applyProtection="1">
      <alignment horizontal="right" vertical="top" wrapText="1"/>
    </xf>
    <xf numFmtId="0" fontId="22" fillId="0" borderId="0" xfId="52" applyNumberFormat="1" applyFont="1" applyFill="1" applyBorder="1" applyAlignment="1" applyProtection="1">
      <alignment horizontal="left" vertical="top" wrapText="1"/>
    </xf>
    <xf numFmtId="49" fontId="22" fillId="0" borderId="0" xfId="52" applyNumberFormat="1" applyFont="1" applyFill="1" applyBorder="1" applyAlignment="1" applyProtection="1">
      <alignment horizontal="right" vertical="top" wrapText="1"/>
    </xf>
    <xf numFmtId="49" fontId="23" fillId="0" borderId="0" xfId="52" applyNumberFormat="1" applyFont="1" applyFill="1" applyBorder="1" applyAlignment="1" applyProtection="1">
      <alignment horizontal="right" vertical="top" wrapText="1"/>
    </xf>
    <xf numFmtId="0" fontId="23" fillId="0" borderId="11" xfId="52" applyNumberFormat="1" applyFont="1" applyFill="1" applyBorder="1" applyAlignment="1" applyProtection="1">
      <alignment horizontal="left" vertical="top" wrapText="1"/>
    </xf>
    <xf numFmtId="0" fontId="23" fillId="0" borderId="11" xfId="52" applyNumberFormat="1" applyFont="1" applyFill="1" applyBorder="1" applyAlignment="1" applyProtection="1">
      <alignment horizontal="right" vertical="top" wrapText="1"/>
    </xf>
    <xf numFmtId="0" fontId="22" fillId="0" borderId="11" xfId="52" applyNumberFormat="1" applyFont="1" applyFill="1" applyBorder="1" applyAlignment="1" applyProtection="1">
      <alignment horizontal="left" vertical="top" wrapText="1"/>
    </xf>
    <xf numFmtId="0" fontId="23" fillId="0" borderId="10" xfId="52" applyNumberFormat="1" applyFont="1" applyFill="1" applyBorder="1" applyAlignment="1" applyProtection="1">
      <alignment horizontal="left" vertical="top" wrapText="1"/>
    </xf>
    <xf numFmtId="0" fontId="23" fillId="0" borderId="10" xfId="52" applyNumberFormat="1" applyFont="1" applyFill="1" applyBorder="1" applyAlignment="1" applyProtection="1">
      <alignment horizontal="right" vertical="top" wrapText="1"/>
    </xf>
    <xf numFmtId="0" fontId="22" fillId="0" borderId="10" xfId="52" applyNumberFormat="1" applyFont="1" applyFill="1" applyBorder="1" applyAlignment="1" applyProtection="1">
      <alignment horizontal="left" vertical="top" wrapText="1"/>
    </xf>
    <xf numFmtId="0" fontId="23" fillId="0" borderId="0" xfId="52" applyNumberFormat="1" applyFont="1" applyFill="1" applyBorder="1" applyAlignment="1" applyProtection="1">
      <alignment horizontal="left" vertical="top"/>
    </xf>
    <xf numFmtId="49" fontId="29" fillId="0" borderId="0" xfId="0" applyNumberFormat="1" applyFont="1" applyFill="1" applyBorder="1" applyAlignment="1">
      <alignment horizontal="center" wrapText="1"/>
    </xf>
    <xf numFmtId="0" fontId="22" fillId="0" borderId="0" xfId="48" applyFont="1" applyFill="1" applyBorder="1" applyAlignment="1" applyProtection="1">
      <alignment vertical="center" wrapText="1"/>
    </xf>
    <xf numFmtId="0" fontId="23" fillId="0" borderId="0" xfId="93" applyFont="1" applyFill="1" applyBorder="1" applyAlignment="1" applyProtection="1">
      <alignment horizontal="left" vertical="center" wrapText="1"/>
    </xf>
    <xf numFmtId="0" fontId="23" fillId="0" borderId="0" xfId="93" applyFont="1" applyFill="1" applyBorder="1" applyAlignment="1" applyProtection="1">
      <alignment horizontal="left" vertical="top" wrapText="1"/>
    </xf>
    <xf numFmtId="0" fontId="23" fillId="0" borderId="10" xfId="48" applyFont="1" applyFill="1" applyBorder="1" applyAlignment="1" applyProtection="1">
      <alignment horizontal="right" vertical="top"/>
    </xf>
    <xf numFmtId="167" fontId="23" fillId="0" borderId="0" xfId="93" applyNumberFormat="1" applyFont="1" applyFill="1" applyBorder="1" applyAlignment="1" applyProtection="1">
      <alignment horizontal="right" vertical="top"/>
    </xf>
    <xf numFmtId="0" fontId="28" fillId="0" borderId="0" xfId="0" applyFont="1" applyFill="1" applyBorder="1" applyAlignment="1"/>
    <xf numFmtId="1" fontId="23" fillId="0" borderId="0" xfId="63" applyNumberFormat="1" applyFont="1" applyFill="1" applyBorder="1" applyAlignment="1" applyProtection="1">
      <alignment horizontal="right" wrapText="1"/>
    </xf>
    <xf numFmtId="1" fontId="23" fillId="0" borderId="0" xfId="53" applyNumberFormat="1" applyFont="1" applyFill="1" applyBorder="1" applyAlignment="1" applyProtection="1">
      <alignment horizontal="right" wrapText="1"/>
    </xf>
    <xf numFmtId="1" fontId="23" fillId="0" borderId="0" xfId="53" applyNumberFormat="1" applyFont="1" applyFill="1" applyAlignment="1" applyProtection="1">
      <alignment horizontal="right" wrapText="1"/>
    </xf>
    <xf numFmtId="1" fontId="23" fillId="0" borderId="0" xfId="63" applyNumberFormat="1" applyFont="1" applyFill="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53" applyNumberFormat="1" applyFont="1" applyFill="1" applyBorder="1" applyAlignment="1" applyProtection="1">
      <alignment horizontal="left" vertical="top"/>
    </xf>
    <xf numFmtId="0" fontId="23" fillId="0" borderId="0" xfId="44" applyFont="1" applyFill="1" applyBorder="1" applyAlignment="1">
      <alignment horizontal="left" vertical="top" wrapText="1"/>
    </xf>
    <xf numFmtId="0" fontId="23" fillId="0" borderId="0" xfId="53" applyFont="1" applyFill="1" applyBorder="1" applyAlignment="1" applyProtection="1">
      <alignment horizontal="left" vertical="top" wrapText="1"/>
    </xf>
    <xf numFmtId="0" fontId="23" fillId="0" borderId="0" xfId="50" applyFont="1" applyFill="1" applyAlignment="1">
      <alignment horizontal="left" vertical="top" wrapText="1"/>
    </xf>
    <xf numFmtId="0" fontId="23" fillId="0" borderId="0" xfId="50" applyFont="1" applyFill="1" applyBorder="1" applyAlignment="1" applyProtection="1">
      <alignment horizontal="left" vertical="top" wrapText="1"/>
    </xf>
    <xf numFmtId="0" fontId="23" fillId="0" borderId="0" xfId="44" applyFont="1" applyFill="1" applyAlignment="1">
      <alignment horizontal="left" vertical="top"/>
    </xf>
    <xf numFmtId="166" fontId="23" fillId="0" borderId="0" xfId="69" applyFont="1" applyFill="1" applyBorder="1" applyAlignment="1">
      <alignment horizontal="left" vertical="top" wrapText="1"/>
    </xf>
    <xf numFmtId="166" fontId="22" fillId="0" borderId="0" xfId="69" applyNumberFormat="1" applyFont="1" applyFill="1" applyBorder="1" applyAlignment="1" applyProtection="1">
      <alignment horizontal="center"/>
    </xf>
    <xf numFmtId="0" fontId="23" fillId="0" borderId="11" xfId="50" applyFont="1" applyFill="1" applyBorder="1" applyAlignment="1" applyProtection="1">
      <alignment horizontal="left" vertical="top" wrapText="1"/>
    </xf>
    <xf numFmtId="0" fontId="22" fillId="0" borderId="0" xfId="50" applyFont="1" applyFill="1" applyBorder="1" applyAlignment="1" applyProtection="1">
      <alignment horizontal="left" vertical="top" wrapText="1"/>
    </xf>
    <xf numFmtId="0" fontId="22" fillId="0" borderId="11" xfId="50" applyFont="1" applyFill="1" applyBorder="1" applyAlignment="1" applyProtection="1">
      <alignment horizontal="left" vertical="top" wrapText="1"/>
    </xf>
    <xf numFmtId="0" fontId="22" fillId="0" borderId="0" xfId="53" applyFont="1" applyFill="1" applyBorder="1" applyAlignment="1" applyProtection="1">
      <alignment horizontal="left" vertical="top" wrapText="1"/>
    </xf>
    <xf numFmtId="0" fontId="22" fillId="0" borderId="11" xfId="53"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23" fillId="0" borderId="0" xfId="50" applyFont="1" applyFill="1" applyBorder="1" applyAlignment="1">
      <alignment horizontal="left" vertical="top"/>
    </xf>
    <xf numFmtId="0" fontId="23" fillId="0" borderId="0" xfId="50" applyFont="1" applyFill="1" applyAlignment="1">
      <alignment horizontal="center" vertical="top"/>
    </xf>
    <xf numFmtId="0" fontId="23" fillId="0" borderId="0" xfId="53" applyFont="1" applyFill="1" applyBorder="1" applyAlignment="1" applyProtection="1">
      <alignment horizontal="left" vertical="center" wrapText="1"/>
    </xf>
    <xf numFmtId="49" fontId="29" fillId="0" borderId="0" xfId="0" applyNumberFormat="1" applyFont="1" applyFill="1" applyBorder="1" applyAlignment="1">
      <alignment horizontal="center"/>
    </xf>
    <xf numFmtId="0" fontId="23" fillId="0" borderId="0" xfId="50" applyFont="1" applyFill="1" applyBorder="1" applyAlignment="1" applyProtection="1">
      <alignment horizontal="left" vertical="center" wrapText="1"/>
    </xf>
    <xf numFmtId="2" fontId="23" fillId="0" borderId="0" xfId="50" applyNumberFormat="1" applyFont="1" applyFill="1" applyBorder="1" applyAlignment="1"/>
    <xf numFmtId="169" fontId="23" fillId="0" borderId="0" xfId="94" applyNumberFormat="1" applyFont="1" applyFill="1" applyBorder="1" applyAlignment="1">
      <alignment horizontal="right" vertical="top" wrapText="1"/>
    </xf>
    <xf numFmtId="0" fontId="23" fillId="0" borderId="0" xfId="50" applyNumberFormat="1" applyFont="1" applyFill="1" applyAlignment="1">
      <alignment vertical="top"/>
    </xf>
    <xf numFmtId="166" fontId="22" fillId="0" borderId="0" xfId="69" applyFont="1" applyFill="1" applyBorder="1" applyAlignment="1">
      <alignment horizontal="right" vertical="top" wrapText="1"/>
    </xf>
    <xf numFmtId="166" fontId="22" fillId="0" borderId="0" xfId="69" applyNumberFormat="1" applyFont="1" applyFill="1" applyBorder="1" applyAlignment="1" applyProtection="1">
      <alignment horizontal="left" vertical="top" wrapText="1"/>
    </xf>
    <xf numFmtId="166" fontId="23" fillId="0" borderId="0" xfId="69" applyNumberFormat="1" applyFont="1" applyFill="1" applyBorder="1" applyAlignment="1" applyProtection="1">
      <alignment horizontal="left" vertical="top" wrapText="1"/>
    </xf>
    <xf numFmtId="166" fontId="22" fillId="0" borderId="0" xfId="69" applyNumberFormat="1" applyFont="1" applyFill="1" applyAlignment="1" applyProtection="1">
      <alignment horizontal="left" vertical="top" wrapText="1"/>
    </xf>
    <xf numFmtId="0" fontId="23" fillId="0" borderId="0" xfId="45" applyFont="1" applyFill="1" applyBorder="1" applyAlignment="1" applyProtection="1">
      <alignment horizontal="left"/>
    </xf>
    <xf numFmtId="167" fontId="23" fillId="0" borderId="0" xfId="0" applyNumberFormat="1" applyFont="1" applyFill="1" applyBorder="1" applyAlignment="1">
      <alignment vertical="top"/>
    </xf>
    <xf numFmtId="0" fontId="22" fillId="0" borderId="10" xfId="49" applyFont="1" applyFill="1" applyBorder="1" applyAlignment="1">
      <alignment horizontal="left" vertical="center" wrapText="1"/>
    </xf>
    <xf numFmtId="0" fontId="22" fillId="0" borderId="10" xfId="49" applyFont="1" applyFill="1" applyBorder="1" applyAlignment="1" applyProtection="1">
      <alignment horizontal="left" vertical="center" wrapText="1"/>
    </xf>
    <xf numFmtId="0" fontId="25" fillId="0" borderId="13" xfId="0" applyFont="1" applyFill="1" applyBorder="1" applyAlignment="1"/>
    <xf numFmtId="0" fontId="25" fillId="0" borderId="0" xfId="0" applyFont="1" applyFill="1" applyAlignment="1">
      <alignment vertical="center"/>
    </xf>
    <xf numFmtId="0" fontId="23" fillId="0" borderId="0" xfId="50" applyFont="1" applyFill="1" applyBorder="1" applyAlignment="1" applyProtection="1">
      <alignment vertical="center" wrapText="1"/>
    </xf>
    <xf numFmtId="166" fontId="23" fillId="0" borderId="0" xfId="69" applyFont="1" applyFill="1" applyBorder="1" applyAlignment="1">
      <alignment vertical="top" wrapText="1"/>
    </xf>
    <xf numFmtId="167" fontId="23" fillId="0" borderId="0" xfId="69" applyNumberFormat="1" applyFont="1" applyFill="1" applyBorder="1" applyAlignment="1">
      <alignment horizontal="right" vertical="top" wrapText="1"/>
    </xf>
    <xf numFmtId="0" fontId="23" fillId="0" borderId="0" xfId="44" applyFont="1" applyFill="1" applyBorder="1" applyAlignment="1" applyProtection="1">
      <alignment horizontal="left" vertical="center" wrapText="1"/>
    </xf>
    <xf numFmtId="166" fontId="23" fillId="0" borderId="11" xfId="69" applyFont="1" applyFill="1" applyBorder="1" applyAlignment="1">
      <alignment horizontal="left" vertical="top" wrapText="1"/>
    </xf>
    <xf numFmtId="49" fontId="23" fillId="0" borderId="0" xfId="69" applyNumberFormat="1" applyFont="1" applyFill="1" applyBorder="1" applyAlignment="1">
      <alignment horizontal="right" vertical="top" wrapText="1"/>
    </xf>
    <xf numFmtId="166" fontId="22" fillId="0" borderId="11" xfId="69" applyFont="1" applyFill="1" applyBorder="1" applyAlignment="1">
      <alignment horizontal="right" vertical="top" wrapText="1"/>
    </xf>
    <xf numFmtId="166" fontId="22" fillId="0" borderId="11" xfId="69" applyNumberFormat="1" applyFont="1" applyFill="1" applyBorder="1" applyAlignment="1" applyProtection="1">
      <alignment horizontal="left" vertical="top" wrapText="1"/>
    </xf>
    <xf numFmtId="166" fontId="23" fillId="0" borderId="10" xfId="69" applyFont="1" applyFill="1" applyBorder="1" applyAlignment="1">
      <alignment horizontal="left" vertical="top" wrapText="1"/>
    </xf>
    <xf numFmtId="166" fontId="23" fillId="0" borderId="10" xfId="69" applyFont="1" applyFill="1" applyBorder="1" applyAlignment="1">
      <alignment horizontal="right" vertical="top" wrapText="1"/>
    </xf>
    <xf numFmtId="166" fontId="22" fillId="0" borderId="10" xfId="69" applyNumberFormat="1" applyFont="1" applyFill="1" applyBorder="1" applyAlignment="1" applyProtection="1">
      <alignment horizontal="left" vertical="top" wrapText="1"/>
    </xf>
    <xf numFmtId="171" fontId="22" fillId="0" borderId="0" xfId="69" applyNumberFormat="1" applyFont="1" applyFill="1" applyBorder="1" applyAlignment="1">
      <alignment horizontal="right" vertical="top" wrapText="1"/>
    </xf>
    <xf numFmtId="166" fontId="22" fillId="0" borderId="0" xfId="69" applyFont="1" applyFill="1" applyBorder="1" applyAlignment="1">
      <alignment vertical="top" wrapText="1"/>
    </xf>
    <xf numFmtId="166" fontId="23" fillId="0" borderId="11" xfId="69" applyFont="1" applyFill="1" applyBorder="1" applyAlignment="1">
      <alignment horizontal="righ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horizontal="left" wrapText="1"/>
    </xf>
    <xf numFmtId="0" fontId="23" fillId="0" borderId="0" xfId="44" applyFont="1" applyFill="1" applyBorder="1" applyAlignment="1">
      <alignment wrapText="1"/>
    </xf>
    <xf numFmtId="0" fontId="23" fillId="0" borderId="0" xfId="46" applyFont="1" applyFill="1" applyBorder="1" applyAlignment="1">
      <alignment vertical="center" wrapText="1"/>
    </xf>
    <xf numFmtId="167" fontId="23" fillId="0" borderId="0" xfId="44" applyNumberFormat="1" applyFont="1" applyFill="1" applyBorder="1" applyAlignment="1">
      <alignment wrapText="1"/>
    </xf>
    <xf numFmtId="171" fontId="22" fillId="0" borderId="0" xfId="44" applyNumberFormat="1" applyFont="1" applyFill="1" applyBorder="1" applyAlignment="1">
      <alignment wrapText="1"/>
    </xf>
    <xf numFmtId="0" fontId="22" fillId="0" borderId="0" xfId="44" applyFont="1" applyFill="1" applyBorder="1" applyAlignment="1">
      <alignment wrapText="1"/>
    </xf>
    <xf numFmtId="0" fontId="23" fillId="0" borderId="10" xfId="44" applyFont="1" applyFill="1" applyBorder="1" applyAlignment="1">
      <alignment wrapText="1"/>
    </xf>
    <xf numFmtId="167" fontId="23" fillId="0" borderId="0" xfId="53" applyNumberFormat="1" applyFont="1" applyFill="1" applyAlignment="1">
      <alignment wrapText="1"/>
    </xf>
    <xf numFmtId="0" fontId="22" fillId="0" borderId="0" xfId="53" applyFont="1" applyFill="1" applyAlignment="1">
      <alignment wrapText="1"/>
    </xf>
    <xf numFmtId="0" fontId="23" fillId="0" borderId="12" xfId="52" applyFont="1" applyFill="1" applyBorder="1" applyAlignment="1" applyProtection="1">
      <alignment horizontal="center" vertical="top"/>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51" applyNumberFormat="1" applyFont="1" applyFill="1" applyBorder="1" applyAlignment="1" applyProtection="1">
      <alignment horizontal="center"/>
    </xf>
    <xf numFmtId="0" fontId="22" fillId="0" borderId="0" xfId="50" applyNumberFormat="1" applyFont="1" applyFill="1" applyBorder="1" applyAlignment="1" applyProtection="1">
      <alignment horizontal="center"/>
    </xf>
    <xf numFmtId="0" fontId="22" fillId="0" borderId="0" xfId="44"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3" fillId="0" borderId="0" xfId="44"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22" fillId="0" borderId="0" xfId="50" applyFont="1" applyFill="1" applyAlignment="1" applyProtection="1">
      <alignment horizontal="center"/>
    </xf>
    <xf numFmtId="0" fontId="22" fillId="0" borderId="0" xfId="50" applyNumberFormat="1" applyFont="1" applyFill="1" applyBorder="1" applyAlignment="1" applyProtection="1">
      <alignment horizontal="center"/>
    </xf>
    <xf numFmtId="0" fontId="23" fillId="0" borderId="0" xfId="50" applyFont="1" applyFill="1" applyBorder="1" applyAlignment="1">
      <alignment horizontal="left" vertical="top" wrapText="1"/>
    </xf>
    <xf numFmtId="0" fontId="22" fillId="0" borderId="0" xfId="50" applyFont="1" applyFill="1" applyBorder="1" applyAlignment="1" applyProtection="1">
      <alignment horizontal="center"/>
    </xf>
    <xf numFmtId="0" fontId="25" fillId="0" borderId="0" xfId="0" applyFont="1" applyFill="1" applyAlignment="1">
      <alignment horizontal="center" vertical="center"/>
    </xf>
    <xf numFmtId="169" fontId="23" fillId="0" borderId="0" xfId="93" applyNumberFormat="1" applyFont="1" applyFill="1" applyBorder="1" applyAlignment="1" applyProtection="1">
      <alignment horizontal="right" vertical="top"/>
    </xf>
    <xf numFmtId="0" fontId="23" fillId="0" borderId="0" xfId="52" applyFont="1" applyFill="1" applyBorder="1" applyAlignment="1" applyProtection="1">
      <alignment horizontal="center" vertical="top"/>
    </xf>
    <xf numFmtId="0" fontId="24" fillId="0" borderId="0" xfId="0" applyFont="1" applyFill="1" applyBorder="1" applyAlignment="1">
      <alignment horizontal="right"/>
    </xf>
    <xf numFmtId="0" fontId="22" fillId="0" borderId="0" xfId="50" applyNumberFormat="1" applyFont="1" applyFill="1" applyBorder="1" applyAlignment="1" applyProtection="1">
      <alignment horizontal="center"/>
    </xf>
    <xf numFmtId="49" fontId="23" fillId="0" borderId="0" xfId="52" applyNumberFormat="1" applyFont="1" applyFill="1" applyBorder="1" applyAlignment="1" applyProtection="1">
      <alignment horizontal="center" vertical="top"/>
    </xf>
    <xf numFmtId="0" fontId="23" fillId="0" borderId="0" xfId="50" applyNumberFormat="1" applyFont="1" applyFill="1" applyAlignment="1">
      <alignment horizontal="right" vertical="top" wrapText="1"/>
    </xf>
    <xf numFmtId="0" fontId="22" fillId="0" borderId="0" xfId="50" applyNumberFormat="1" applyFont="1" applyFill="1" applyAlignment="1">
      <alignment horizontal="center"/>
    </xf>
    <xf numFmtId="0" fontId="23" fillId="0" borderId="0" xfId="28" applyNumberFormat="1" applyFont="1" applyFill="1" applyBorder="1" applyAlignment="1">
      <alignment horizontal="right"/>
    </xf>
    <xf numFmtId="2" fontId="23" fillId="0" borderId="0" xfId="53" applyNumberFormat="1" applyFont="1" applyFill="1" applyBorder="1" applyAlignment="1"/>
    <xf numFmtId="0" fontId="23" fillId="0" borderId="12" xfId="52" applyFont="1" applyFill="1" applyBorder="1" applyAlignment="1" applyProtection="1">
      <alignment horizontal="center" vertical="top"/>
    </xf>
    <xf numFmtId="0" fontId="22" fillId="0" borderId="0" xfId="52"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48" applyFont="1" applyFill="1" applyAlignment="1" applyProtection="1">
      <alignment horizontal="center"/>
    </xf>
    <xf numFmtId="0" fontId="25" fillId="0" borderId="0" xfId="0" applyFont="1" applyFill="1" applyAlignment="1">
      <alignment horizontal="center" vertical="top"/>
    </xf>
    <xf numFmtId="0" fontId="23" fillId="0" borderId="0" xfId="51" applyNumberFormat="1" applyFont="1" applyFill="1" applyBorder="1" applyAlignment="1" applyProtection="1">
      <alignment horizontal="center"/>
    </xf>
    <xf numFmtId="0" fontId="22" fillId="0" borderId="0" xfId="53" applyNumberFormat="1" applyFont="1" applyFill="1" applyBorder="1" applyAlignment="1" applyProtection="1">
      <alignment horizontal="center"/>
    </xf>
    <xf numFmtId="0" fontId="22" fillId="0" borderId="0" xfId="50" applyNumberFormat="1" applyFont="1" applyFill="1" applyBorder="1" applyAlignment="1" applyProtection="1">
      <alignment horizontal="center"/>
    </xf>
    <xf numFmtId="0" fontId="22" fillId="0" borderId="0" xfId="50" applyNumberFormat="1" applyFont="1" applyFill="1" applyAlignment="1" applyProtection="1">
      <alignment horizontal="center"/>
    </xf>
    <xf numFmtId="0" fontId="23" fillId="0" borderId="11" xfId="50" applyFont="1" applyFill="1" applyBorder="1" applyAlignment="1">
      <alignment vertical="top"/>
    </xf>
    <xf numFmtId="0" fontId="42" fillId="0" borderId="0" xfId="0" applyFont="1" applyFill="1" applyBorder="1" applyAlignment="1"/>
    <xf numFmtId="0" fontId="44" fillId="0" borderId="0" xfId="0" applyFont="1" applyFill="1" applyBorder="1" applyAlignment="1"/>
    <xf numFmtId="0" fontId="42" fillId="0" borderId="0" xfId="0" applyFont="1" applyFill="1" applyBorder="1" applyAlignment="1">
      <alignment vertical="top"/>
    </xf>
    <xf numFmtId="0" fontId="42" fillId="0" borderId="0" xfId="0" applyFont="1" applyFill="1" applyBorder="1" applyAlignment="1">
      <alignment horizontal="left" vertical="top"/>
    </xf>
    <xf numFmtId="43" fontId="23" fillId="0" borderId="0" xfId="44" applyNumberFormat="1" applyFont="1" applyFill="1"/>
    <xf numFmtId="0" fontId="42" fillId="0" borderId="0" xfId="0" applyFont="1" applyFill="1" applyBorder="1" applyAlignment="1">
      <alignment horizontal="left"/>
    </xf>
    <xf numFmtId="49" fontId="23" fillId="0" borderId="0" xfId="0" applyNumberFormat="1" applyFont="1" applyFill="1"/>
    <xf numFmtId="0" fontId="23" fillId="0" borderId="11" xfId="50" applyFont="1" applyFill="1" applyBorder="1"/>
    <xf numFmtId="0" fontId="23" fillId="0" borderId="11" xfId="50" applyNumberFormat="1" applyFont="1" applyFill="1" applyBorder="1" applyAlignment="1">
      <alignment vertical="top"/>
    </xf>
    <xf numFmtId="0" fontId="23" fillId="0" borderId="0" xfId="50" applyFont="1" applyAlignment="1">
      <alignment vertical="top" wrapText="1"/>
    </xf>
    <xf numFmtId="0" fontId="23" fillId="0" borderId="0" xfId="50" applyFont="1" applyAlignment="1">
      <alignment horizontal="right" vertical="top" wrapText="1"/>
    </xf>
    <xf numFmtId="0" fontId="23" fillId="0" borderId="0" xfId="50" applyFont="1" applyAlignment="1">
      <alignment horizontal="left" vertical="top" wrapText="1"/>
    </xf>
    <xf numFmtId="0" fontId="40" fillId="0" borderId="0" xfId="0" applyFont="1" applyFill="1" applyAlignment="1">
      <alignment wrapText="1"/>
    </xf>
    <xf numFmtId="43" fontId="40" fillId="0" borderId="14" xfId="28" applyFont="1" applyFill="1" applyBorder="1" applyAlignment="1" applyProtection="1">
      <alignment horizontal="right" vertical="center" wrapText="1"/>
    </xf>
    <xf numFmtId="0" fontId="40" fillId="0" borderId="14" xfId="0" applyNumberFormat="1" applyFont="1" applyFill="1" applyBorder="1" applyAlignment="1" applyProtection="1">
      <alignment horizontal="right" vertical="center" wrapText="1"/>
    </xf>
    <xf numFmtId="0" fontId="40" fillId="0" borderId="14" xfId="28" applyNumberFormat="1" applyFont="1" applyFill="1" applyBorder="1" applyAlignment="1" applyProtection="1">
      <alignment horizontal="right" vertical="center" wrapText="1"/>
    </xf>
    <xf numFmtId="0" fontId="40" fillId="0" borderId="14" xfId="28" applyNumberFormat="1" applyFont="1" applyFill="1" applyBorder="1" applyAlignment="1" applyProtection="1">
      <alignment horizontal="center" vertical="center" wrapText="1"/>
    </xf>
    <xf numFmtId="0" fontId="40" fillId="0" borderId="14" xfId="0" applyNumberFormat="1" applyFont="1" applyFill="1" applyBorder="1" applyAlignment="1">
      <alignment horizontal="right" vertical="center"/>
    </xf>
    <xf numFmtId="0" fontId="40" fillId="0" borderId="14" xfId="0" applyNumberFormat="1" applyFont="1" applyFill="1" applyBorder="1" applyAlignment="1">
      <alignment horizontal="right" vertical="center" wrapText="1"/>
    </xf>
    <xf numFmtId="0" fontId="40" fillId="0" borderId="14" xfId="0" applyNumberFormat="1" applyFont="1" applyFill="1" applyBorder="1" applyAlignment="1" applyProtection="1">
      <alignment horizontal="center" vertical="center" wrapText="1"/>
    </xf>
    <xf numFmtId="43" fontId="27" fillId="0" borderId="14" xfId="28" applyFont="1" applyFill="1" applyBorder="1" applyAlignment="1">
      <alignment horizontal="right" vertical="center" wrapText="1"/>
    </xf>
    <xf numFmtId="0" fontId="40" fillId="0" borderId="0" xfId="0"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0" xfId="0" applyFont="1" applyFill="1" applyBorder="1" applyAlignment="1">
      <alignment wrapText="1"/>
    </xf>
    <xf numFmtId="0" fontId="47" fillId="0" borderId="0" xfId="0" applyFont="1" applyFill="1" applyBorder="1" applyAlignment="1">
      <alignment vertical="center" wrapText="1"/>
    </xf>
    <xf numFmtId="0" fontId="40" fillId="0" borderId="0" xfId="47" applyFont="1" applyFill="1" applyAlignment="1">
      <alignment horizontal="center"/>
    </xf>
    <xf numFmtId="0" fontId="40" fillId="0" borderId="0" xfId="47" applyFont="1" applyFill="1" applyAlignment="1">
      <alignment horizontal="center" vertical="top"/>
    </xf>
    <xf numFmtId="0" fontId="40" fillId="0" borderId="0" xfId="47" applyFont="1" applyFill="1"/>
    <xf numFmtId="0" fontId="40" fillId="0" borderId="0" xfId="0" applyFont="1" applyFill="1" applyAlignment="1">
      <alignment horizontal="center" wrapText="1"/>
    </xf>
    <xf numFmtId="0" fontId="40" fillId="0" borderId="0" xfId="0" applyFont="1" applyFill="1" applyAlignment="1">
      <alignment horizontal="center" vertical="top" wrapText="1"/>
    </xf>
    <xf numFmtId="0" fontId="27" fillId="0" borderId="0" xfId="0" applyFont="1" applyFill="1" applyBorder="1" applyAlignment="1">
      <alignment horizontal="center" wrapText="1"/>
    </xf>
    <xf numFmtId="0" fontId="40" fillId="0" borderId="0" xfId="0" applyFont="1" applyFill="1" applyBorder="1" applyAlignment="1">
      <alignment horizontal="center" wrapText="1"/>
    </xf>
    <xf numFmtId="0" fontId="48" fillId="0" borderId="37" xfId="0" applyFont="1" applyFill="1" applyBorder="1" applyAlignment="1" applyProtection="1">
      <alignment wrapText="1"/>
    </xf>
    <xf numFmtId="0" fontId="48" fillId="0" borderId="37" xfId="0" applyFont="1" applyFill="1" applyBorder="1" applyAlignment="1" applyProtection="1">
      <alignment horizontal="right"/>
    </xf>
    <xf numFmtId="0" fontId="27" fillId="0" borderId="24" xfId="0" applyFont="1" applyFill="1" applyBorder="1" applyAlignment="1">
      <alignment horizontal="center" vertical="center" wrapText="1"/>
    </xf>
    <xf numFmtId="0" fontId="27" fillId="0" borderId="25"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48" fillId="0" borderId="32" xfId="0" applyFont="1" applyFill="1" applyBorder="1" applyAlignment="1" applyProtection="1">
      <alignment horizontal="center" vertical="center" wrapText="1"/>
    </xf>
    <xf numFmtId="0" fontId="48" fillId="0" borderId="33" xfId="0" applyFont="1" applyFill="1" applyBorder="1" applyAlignment="1" applyProtection="1">
      <alignment horizontal="center" vertical="center" wrapText="1"/>
    </xf>
    <xf numFmtId="0" fontId="48" fillId="0" borderId="0" xfId="0" applyFont="1" applyFill="1" applyAlignment="1">
      <alignment vertical="center" wrapText="1"/>
    </xf>
    <xf numFmtId="0" fontId="48" fillId="0" borderId="21" xfId="0" applyFont="1" applyFill="1" applyBorder="1" applyAlignment="1">
      <alignment horizontal="center" vertical="center" wrapText="1"/>
    </xf>
    <xf numFmtId="0" fontId="40" fillId="0" borderId="31" xfId="0" applyFont="1" applyFill="1" applyBorder="1" applyAlignment="1" applyProtection="1">
      <alignment horizontal="center" vertical="center" wrapText="1"/>
    </xf>
    <xf numFmtId="0" fontId="48" fillId="0" borderId="36" xfId="0" applyNumberFormat="1" applyFont="1" applyFill="1" applyBorder="1" applyAlignment="1" applyProtection="1">
      <alignment horizontal="center" vertical="center" wrapText="1"/>
    </xf>
    <xf numFmtId="0" fontId="40" fillId="0" borderId="15" xfId="0" applyFont="1" applyFill="1" applyBorder="1" applyAlignment="1" applyProtection="1">
      <alignment horizontal="center" vertical="center"/>
    </xf>
    <xf numFmtId="43" fontId="27" fillId="0" borderId="14" xfId="28" applyFont="1" applyFill="1" applyBorder="1" applyAlignment="1" applyProtection="1">
      <alignment horizontal="right" vertical="center" wrapText="1"/>
    </xf>
    <xf numFmtId="0" fontId="40" fillId="24" borderId="0" xfId="0" applyFont="1" applyFill="1" applyAlignment="1">
      <alignment wrapText="1"/>
    </xf>
    <xf numFmtId="0" fontId="40" fillId="0" borderId="31" xfId="0" applyFont="1" applyFill="1" applyBorder="1" applyAlignment="1" applyProtection="1">
      <alignment horizontal="center" vertical="center"/>
    </xf>
    <xf numFmtId="0" fontId="40" fillId="0" borderId="29" xfId="0" applyFont="1" applyFill="1" applyBorder="1" applyAlignment="1">
      <alignment vertical="center" wrapText="1"/>
    </xf>
    <xf numFmtId="0" fontId="40" fillId="0" borderId="14" xfId="28" applyNumberFormat="1" applyFont="1" applyFill="1" applyBorder="1" applyAlignment="1">
      <alignment horizontal="right" vertical="center" wrapText="1"/>
    </xf>
    <xf numFmtId="0" fontId="48" fillId="0" borderId="36" xfId="0" applyNumberFormat="1"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27" fillId="0" borderId="18" xfId="0" applyFont="1" applyFill="1" applyBorder="1" applyAlignment="1" applyProtection="1">
      <alignment horizontal="left" vertical="center" wrapText="1"/>
    </xf>
    <xf numFmtId="0" fontId="40" fillId="0" borderId="18" xfId="0" applyFont="1" applyFill="1" applyBorder="1" applyAlignment="1">
      <alignment horizontal="right" vertical="center" wrapText="1"/>
    </xf>
    <xf numFmtId="0" fontId="27" fillId="0" borderId="38" xfId="0" applyFont="1" applyFill="1" applyBorder="1" applyAlignment="1">
      <alignment vertical="center" wrapText="1"/>
    </xf>
    <xf numFmtId="0" fontId="40" fillId="0" borderId="27"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27" fillId="0" borderId="16" xfId="0" applyFont="1" applyFill="1" applyBorder="1" applyAlignment="1" applyProtection="1">
      <alignment horizontal="left" vertical="center" wrapText="1"/>
    </xf>
    <xf numFmtId="0" fontId="27" fillId="0" borderId="16" xfId="28" applyNumberFormat="1" applyFont="1" applyFill="1" applyBorder="1" applyAlignment="1">
      <alignment horizontal="right"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27" fillId="0" borderId="23" xfId="0" applyFont="1" applyFill="1" applyBorder="1" applyAlignment="1" applyProtection="1">
      <alignment horizontal="left" vertical="center" wrapText="1"/>
    </xf>
    <xf numFmtId="0" fontId="27" fillId="0" borderId="23" xfId="0" applyFont="1" applyFill="1" applyBorder="1" applyAlignment="1">
      <alignment vertical="center" wrapText="1"/>
    </xf>
    <xf numFmtId="0" fontId="27" fillId="0" borderId="23" xfId="0" applyNumberFormat="1" applyFont="1" applyFill="1" applyBorder="1" applyAlignment="1">
      <alignment vertical="center" wrapText="1"/>
    </xf>
    <xf numFmtId="0" fontId="46" fillId="0" borderId="0" xfId="0" applyFont="1" applyFill="1" applyAlignment="1">
      <alignment wrapText="1"/>
    </xf>
    <xf numFmtId="0" fontId="27" fillId="0" borderId="0" xfId="0" applyFont="1" applyFill="1" applyBorder="1" applyAlignment="1" applyProtection="1">
      <alignment horizontal="left" vertical="center" wrapText="1"/>
    </xf>
    <xf numFmtId="0" fontId="40" fillId="0" borderId="0" xfId="47" applyFont="1" applyFill="1" applyAlignment="1">
      <alignment horizontal="left" vertical="top" wrapText="1"/>
    </xf>
    <xf numFmtId="0" fontId="40" fillId="0" borderId="0" xfId="0" applyFont="1" applyFill="1" applyAlignment="1">
      <alignment vertical="top" wrapText="1"/>
    </xf>
    <xf numFmtId="0" fontId="45" fillId="0" borderId="16" xfId="28" applyNumberFormat="1" applyFont="1" applyFill="1" applyBorder="1" applyAlignment="1">
      <alignment horizontal="right" vertical="center" wrapText="1"/>
    </xf>
    <xf numFmtId="43" fontId="45" fillId="0" borderId="16" xfId="28" applyFont="1" applyFill="1" applyBorder="1" applyAlignment="1">
      <alignment horizontal="right" vertical="center" wrapText="1"/>
    </xf>
    <xf numFmtId="0" fontId="48" fillId="0" borderId="27" xfId="0" applyFont="1" applyFill="1" applyBorder="1" applyAlignment="1">
      <alignment horizontal="center" vertical="center" wrapText="1"/>
    </xf>
    <xf numFmtId="0" fontId="48" fillId="0" borderId="39" xfId="0" applyFont="1" applyFill="1" applyBorder="1" applyAlignment="1" applyProtection="1">
      <alignment horizontal="center" vertical="center" wrapText="1"/>
    </xf>
    <xf numFmtId="0" fontId="40" fillId="0" borderId="14" xfId="0" applyFont="1" applyFill="1" applyBorder="1" applyAlignment="1">
      <alignment horizontal="center" vertical="center"/>
    </xf>
    <xf numFmtId="0" fontId="23" fillId="0" borderId="11" xfId="52" applyNumberFormat="1" applyFont="1" applyFill="1" applyBorder="1" applyProtection="1"/>
    <xf numFmtId="0" fontId="23" fillId="0" borderId="11" xfId="52" applyFont="1" applyFill="1" applyBorder="1" applyProtection="1"/>
    <xf numFmtId="0" fontId="23" fillId="0" borderId="10" xfId="52" applyNumberFormat="1" applyFont="1" applyFill="1" applyBorder="1" applyProtection="1"/>
    <xf numFmtId="0" fontId="23" fillId="0" borderId="10" xfId="52" applyFont="1" applyFill="1" applyBorder="1" applyProtection="1"/>
    <xf numFmtId="0" fontId="23" fillId="0" borderId="11" xfId="48" applyFont="1" applyFill="1" applyBorder="1" applyProtection="1"/>
    <xf numFmtId="0" fontId="23" fillId="0" borderId="0" xfId="53" applyNumberFormat="1" applyFont="1" applyFill="1" applyAlignment="1" applyProtection="1">
      <alignment horizontal="center" vertical="top"/>
    </xf>
    <xf numFmtId="0" fontId="23" fillId="0" borderId="11" xfId="53" applyNumberFormat="1" applyFont="1" applyFill="1" applyBorder="1" applyProtection="1"/>
    <xf numFmtId="0" fontId="23" fillId="0" borderId="0" xfId="53" applyFont="1" applyFill="1" applyBorder="1" applyAlignment="1">
      <alignment horizontal="center" vertical="top"/>
    </xf>
    <xf numFmtId="0" fontId="24" fillId="0" borderId="0" xfId="0" applyFont="1" applyFill="1" applyBorder="1" applyAlignment="1">
      <alignment horizontal="right"/>
    </xf>
    <xf numFmtId="0" fontId="25" fillId="0" borderId="13" xfId="0" applyFont="1" applyFill="1" applyBorder="1" applyAlignment="1">
      <alignment horizontal="right"/>
    </xf>
    <xf numFmtId="0" fontId="22" fillId="0" borderId="0" xfId="50" applyFont="1" applyFill="1" applyBorder="1" applyAlignment="1">
      <alignment horizontal="center"/>
    </xf>
    <xf numFmtId="0" fontId="22" fillId="0" borderId="0" xfId="50" applyNumberFormat="1" applyFont="1" applyFill="1" applyBorder="1" applyAlignment="1" applyProtection="1">
      <alignment horizontal="center"/>
    </xf>
    <xf numFmtId="0" fontId="25" fillId="0" borderId="0" xfId="0" applyFont="1" applyFill="1" applyAlignment="1">
      <alignment horizontal="center"/>
    </xf>
    <xf numFmtId="0" fontId="23" fillId="0" borderId="0" xfId="50" applyFont="1" applyFill="1" applyBorder="1" applyAlignment="1">
      <alignment horizontal="left" vertical="top" wrapText="1"/>
    </xf>
    <xf numFmtId="0" fontId="23" fillId="0" borderId="0" xfId="0" applyFont="1" applyFill="1" applyAlignment="1">
      <alignment vertical="center"/>
    </xf>
    <xf numFmtId="0" fontId="22" fillId="0" borderId="0" xfId="50"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2" fillId="0" borderId="0" xfId="50" applyNumberFormat="1" applyFont="1" applyFill="1" applyBorder="1" applyAlignment="1">
      <alignment horizontal="center"/>
    </xf>
    <xf numFmtId="0" fontId="23" fillId="0" borderId="0" xfId="44" applyFont="1" applyFill="1" applyBorder="1" applyAlignment="1" applyProtection="1">
      <alignment horizontal="left" vertical="top" wrapText="1"/>
    </xf>
    <xf numFmtId="0" fontId="23" fillId="0" borderId="0" xfId="44" applyFont="1" applyFill="1" applyAlignment="1">
      <alignment horizontal="center"/>
    </xf>
    <xf numFmtId="0" fontId="22" fillId="0" borderId="0" xfId="50" applyFont="1" applyFill="1" applyBorder="1" applyAlignment="1">
      <alignment horizontal="center" vertical="top" wrapText="1"/>
    </xf>
    <xf numFmtId="43" fontId="23" fillId="0" borderId="0" xfId="28" applyFont="1" applyFill="1"/>
    <xf numFmtId="43" fontId="23" fillId="0" borderId="11" xfId="28" applyFont="1" applyFill="1" applyBorder="1"/>
    <xf numFmtId="0" fontId="23" fillId="0" borderId="11" xfId="44" applyFont="1" applyFill="1" applyBorder="1"/>
    <xf numFmtId="0" fontId="23" fillId="0" borderId="11" xfId="69" applyNumberFormat="1" applyFont="1" applyFill="1" applyBorder="1"/>
    <xf numFmtId="0" fontId="23" fillId="0" borderId="0" xfId="52" applyFont="1" applyFill="1" applyAlignment="1" applyProtection="1">
      <alignment horizontal="left" vertical="top"/>
    </xf>
    <xf numFmtId="0" fontId="23" fillId="0" borderId="0" xfId="52" applyFont="1" applyFill="1" applyAlignment="1" applyProtection="1">
      <alignment horizontal="right" vertical="top"/>
    </xf>
    <xf numFmtId="0" fontId="23" fillId="0" borderId="0" xfId="52" applyNumberFormat="1" applyFont="1" applyFill="1" applyAlignment="1" applyProtection="1"/>
    <xf numFmtId="0" fontId="42" fillId="0" borderId="0" xfId="50" applyFont="1" applyFill="1" applyBorder="1" applyAlignment="1"/>
    <xf numFmtId="0" fontId="23" fillId="0" borderId="10" xfId="44" applyNumberFormat="1" applyFont="1" applyFill="1" applyBorder="1"/>
    <xf numFmtId="43" fontId="23" fillId="0" borderId="10" xfId="28" applyFont="1" applyFill="1" applyBorder="1"/>
    <xf numFmtId="0" fontId="23" fillId="0" borderId="0" xfId="44" applyFont="1" applyFill="1" applyAlignment="1">
      <alignment horizontal="center" vertical="top" wrapText="1"/>
    </xf>
    <xf numFmtId="0" fontId="23" fillId="0" borderId="0" xfId="50" applyNumberFormat="1" applyFont="1" applyFill="1" applyAlignment="1">
      <alignment horizontal="right" vertical="top"/>
    </xf>
    <xf numFmtId="0" fontId="23" fillId="0" borderId="0" xfId="0" applyFont="1" applyFill="1" applyAlignment="1">
      <alignment horizontal="center" vertical="center"/>
    </xf>
    <xf numFmtId="0" fontId="23" fillId="0" borderId="11" xfId="69" applyNumberFormat="1" applyFont="1" applyFill="1" applyBorder="1" applyAlignment="1">
      <alignment horizontal="right" wrapText="1"/>
    </xf>
    <xf numFmtId="166" fontId="23" fillId="0" borderId="11" xfId="69" applyFont="1" applyFill="1" applyBorder="1" applyAlignment="1">
      <alignment horizontal="right" wrapText="1"/>
    </xf>
    <xf numFmtId="166" fontId="23" fillId="0" borderId="0" xfId="69" applyFont="1" applyFill="1" applyAlignment="1">
      <alignment horizontal="left" vertical="top"/>
    </xf>
    <xf numFmtId="166" fontId="23" fillId="0" borderId="0" xfId="69" applyFont="1" applyFill="1" applyAlignment="1">
      <alignment horizontal="right" vertical="top"/>
    </xf>
    <xf numFmtId="0" fontId="23" fillId="0" borderId="0" xfId="69" applyNumberFormat="1" applyFont="1" applyFill="1" applyAlignment="1"/>
    <xf numFmtId="0" fontId="23" fillId="0" borderId="0" xfId="44" applyFont="1" applyFill="1" applyBorder="1" applyAlignment="1">
      <alignment horizontal="center" vertical="top"/>
    </xf>
    <xf numFmtId="0" fontId="25" fillId="0" borderId="13" xfId="0" applyFont="1" applyFill="1" applyBorder="1" applyAlignment="1">
      <alignment horizontal="right"/>
    </xf>
    <xf numFmtId="0" fontId="23" fillId="0" borderId="0" xfId="44" applyFont="1" applyFill="1" applyBorder="1" applyAlignment="1">
      <alignment horizontal="left"/>
    </xf>
    <xf numFmtId="0" fontId="23" fillId="0" borderId="0" xfId="44" applyFont="1" applyFill="1" applyAlignment="1">
      <alignment horizontal="center"/>
    </xf>
    <xf numFmtId="0" fontId="48" fillId="0" borderId="17" xfId="0" applyFont="1" applyFill="1" applyBorder="1" applyAlignment="1" applyProtection="1">
      <alignment horizontal="center" vertical="center" wrapText="1"/>
    </xf>
    <xf numFmtId="0" fontId="23" fillId="0" borderId="11" xfId="0" applyFont="1" applyFill="1" applyBorder="1" applyAlignment="1">
      <alignment horizontal="right" vertical="top" wrapText="1"/>
    </xf>
    <xf numFmtId="0" fontId="23" fillId="0" borderId="11" xfId="0" applyFont="1" applyFill="1" applyBorder="1" applyAlignment="1">
      <alignment horizontal="left" vertical="top" wrapText="1"/>
    </xf>
    <xf numFmtId="0" fontId="40" fillId="0" borderId="14" xfId="0" applyFont="1" applyFill="1" applyBorder="1" applyAlignment="1" applyProtection="1">
      <alignment horizontal="center" vertical="center" wrapText="1"/>
    </xf>
    <xf numFmtId="0" fontId="40" fillId="0" borderId="14" xfId="0" applyFont="1" applyFill="1" applyBorder="1" applyAlignment="1" applyProtection="1">
      <alignment horizontal="left" vertical="center" wrapText="1"/>
    </xf>
    <xf numFmtId="0" fontId="23" fillId="0" borderId="0" xfId="50" applyFont="1" applyFill="1" applyBorder="1" applyAlignment="1">
      <alignment horizontal="left" vertical="top" wrapText="1"/>
    </xf>
    <xf numFmtId="0" fontId="23" fillId="0" borderId="0" xfId="0" applyFont="1" applyFill="1" applyAlignment="1">
      <alignment horizontal="left" vertical="center"/>
    </xf>
    <xf numFmtId="0" fontId="23" fillId="0" borderId="11" xfId="50" applyNumberFormat="1" applyFont="1" applyFill="1" applyBorder="1" applyAlignment="1"/>
    <xf numFmtId="0" fontId="22" fillId="0" borderId="10" xfId="0" applyFont="1" applyFill="1" applyBorder="1" applyAlignment="1">
      <alignment horizontal="center"/>
    </xf>
    <xf numFmtId="0" fontId="22" fillId="0" borderId="11" xfId="28" applyNumberFormat="1" applyFont="1" applyFill="1" applyBorder="1" applyAlignment="1" applyProtection="1">
      <alignment horizontal="center" wrapText="1"/>
    </xf>
    <xf numFmtId="0" fontId="29" fillId="0" borderId="0" xfId="0" applyFont="1" applyBorder="1" applyAlignment="1" applyProtection="1">
      <alignment vertical="top" wrapText="1"/>
    </xf>
    <xf numFmtId="0" fontId="28" fillId="0" borderId="11" xfId="0" applyFont="1" applyBorder="1" applyAlignment="1">
      <alignment horizontal="left" vertical="center"/>
    </xf>
    <xf numFmtId="0" fontId="39" fillId="25" borderId="14" xfId="0" applyFont="1" applyFill="1" applyBorder="1" applyAlignment="1">
      <alignment horizontal="center" vertical="top" wrapText="1"/>
    </xf>
    <xf numFmtId="0" fontId="40" fillId="0" borderId="0" xfId="0" applyNumberFormat="1" applyFont="1" applyFill="1" applyAlignment="1">
      <alignment horizontal="right" vertical="center" wrapText="1"/>
    </xf>
    <xf numFmtId="0" fontId="40" fillId="0" borderId="19" xfId="0" applyNumberFormat="1" applyFont="1" applyFill="1" applyBorder="1" applyAlignment="1">
      <alignment horizontal="right" vertical="center" wrapText="1"/>
    </xf>
    <xf numFmtId="0" fontId="27" fillId="0" borderId="20" xfId="0" applyFont="1" applyFill="1" applyBorder="1" applyAlignment="1">
      <alignment vertical="center" wrapText="1"/>
    </xf>
    <xf numFmtId="0" fontId="27" fillId="0" borderId="28" xfId="0" applyFont="1" applyFill="1" applyBorder="1" applyAlignment="1">
      <alignment vertical="center" wrapText="1"/>
    </xf>
    <xf numFmtId="0" fontId="23" fillId="0" borderId="0" xfId="52" applyFont="1" applyFill="1" applyBorder="1" applyAlignment="1" applyProtection="1">
      <alignment horizontal="left"/>
    </xf>
    <xf numFmtId="0" fontId="23" fillId="0" borderId="0" xfId="48" applyFont="1" applyFill="1" applyBorder="1" applyAlignment="1" applyProtection="1">
      <alignment horizontal="right" vertical="top"/>
    </xf>
    <xf numFmtId="0" fontId="23" fillId="0" borderId="0" xfId="48" applyFont="1" applyFill="1" applyBorder="1" applyProtection="1"/>
    <xf numFmtId="0" fontId="27" fillId="0" borderId="0" xfId="0" applyFont="1" applyAlignment="1">
      <alignment horizontal="center"/>
    </xf>
    <xf numFmtId="0" fontId="28" fillId="0" borderId="0" xfId="0" applyFont="1" applyAlignment="1">
      <alignment horizontal="justify" vertical="center" wrapText="1"/>
    </xf>
    <xf numFmtId="0" fontId="29" fillId="0" borderId="0" xfId="0" applyFont="1" applyBorder="1" applyAlignment="1">
      <alignment horizontal="left" vertical="center"/>
    </xf>
    <xf numFmtId="0" fontId="29" fillId="0" borderId="0" xfId="0" applyFont="1" applyBorder="1" applyAlignment="1" applyProtection="1">
      <alignment horizontal="center" vertical="top" wrapText="1"/>
    </xf>
    <xf numFmtId="0" fontId="48" fillId="0" borderId="32" xfId="0" applyFont="1" applyFill="1" applyBorder="1" applyAlignment="1" applyProtection="1">
      <alignment horizontal="center" vertical="center" wrapText="1"/>
    </xf>
    <xf numFmtId="0" fontId="27" fillId="0" borderId="25" xfId="0" applyFont="1" applyFill="1" applyBorder="1" applyAlignment="1" applyProtection="1">
      <alignment horizontal="center" vertical="center" wrapText="1"/>
    </xf>
    <xf numFmtId="0" fontId="27" fillId="0" borderId="0" xfId="0" applyFont="1" applyFill="1" applyBorder="1" applyAlignment="1">
      <alignment horizontal="center" wrapText="1"/>
    </xf>
    <xf numFmtId="0" fontId="22" fillId="0" borderId="0" xfId="52" applyNumberFormat="1" applyFont="1" applyFill="1" applyBorder="1" applyAlignment="1" applyProtection="1">
      <alignment horizontal="center"/>
    </xf>
    <xf numFmtId="0" fontId="25" fillId="0" borderId="0" xfId="0" applyFont="1" applyFill="1" applyAlignment="1">
      <alignment horizontal="center" wrapText="1"/>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12" xfId="52" applyFont="1" applyFill="1" applyBorder="1" applyAlignment="1" applyProtection="1">
      <alignment horizontal="center" vertical="top"/>
    </xf>
    <xf numFmtId="0" fontId="23" fillId="0" borderId="12" xfId="52" applyFont="1" applyFill="1" applyBorder="1" applyAlignment="1" applyProtection="1">
      <alignment horizontal="center"/>
    </xf>
    <xf numFmtId="0" fontId="23" fillId="0" borderId="0" xfId="52" applyFont="1" applyFill="1" applyBorder="1" applyAlignment="1" applyProtection="1">
      <alignment horizontal="center" vertical="top"/>
    </xf>
    <xf numFmtId="0" fontId="23" fillId="0" borderId="0" xfId="52" applyFont="1" applyFill="1" applyBorder="1" applyAlignment="1" applyProtection="1">
      <alignment horizontal="center"/>
    </xf>
    <xf numFmtId="0" fontId="22" fillId="0" borderId="0" xfId="48" applyFont="1" applyFill="1" applyAlignment="1" applyProtection="1">
      <alignment horizontal="center"/>
    </xf>
    <xf numFmtId="0" fontId="25" fillId="0" borderId="0" xfId="0" applyFont="1" applyFill="1" applyAlignment="1">
      <alignment horizontal="center" vertical="top" wrapText="1"/>
    </xf>
    <xf numFmtId="0" fontId="23" fillId="0" borderId="0" xfId="51" applyNumberFormat="1" applyFont="1" applyFill="1" applyBorder="1" applyAlignment="1" applyProtection="1">
      <alignment horizontal="center"/>
    </xf>
    <xf numFmtId="0" fontId="22" fillId="0" borderId="0" xfId="53" applyNumberFormat="1" applyFont="1" applyFill="1" applyBorder="1" applyAlignment="1" applyProtection="1">
      <alignment horizontal="center"/>
    </xf>
    <xf numFmtId="0" fontId="25" fillId="0" borderId="0" xfId="0" applyFont="1" applyFill="1" applyAlignment="1">
      <alignment horizontal="center" vertical="center" wrapText="1"/>
    </xf>
    <xf numFmtId="0" fontId="22" fillId="0" borderId="0" xfId="50" applyNumberFormat="1"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3" fillId="0" borderId="0" xfId="44" applyFont="1" applyFill="1" applyAlignment="1">
      <alignment horizontal="left" vertical="top" wrapText="1"/>
    </xf>
    <xf numFmtId="0" fontId="22" fillId="0" borderId="0" xfId="44" applyFont="1" applyFill="1" applyBorder="1" applyAlignment="1" applyProtection="1">
      <alignment horizontal="center"/>
    </xf>
    <xf numFmtId="0" fontId="22" fillId="0" borderId="0" xfId="50" applyNumberFormat="1" applyFont="1" applyFill="1" applyAlignment="1">
      <alignment horizontal="center"/>
    </xf>
    <xf numFmtId="0" fontId="22" fillId="0" borderId="0" xfId="50" applyNumberFormat="1" applyFont="1" applyFill="1" applyAlignment="1" applyProtection="1">
      <alignment horizontal="center"/>
    </xf>
    <xf numFmtId="0" fontId="23" fillId="0" borderId="0" xfId="50" applyFont="1" applyFill="1" applyAlignment="1">
      <alignment horizontal="left" vertical="top" wrapText="1"/>
    </xf>
    <xf numFmtId="0" fontId="22" fillId="0" borderId="0" xfId="50" applyFont="1" applyFill="1" applyAlignment="1" applyProtection="1">
      <alignment horizontal="center"/>
    </xf>
    <xf numFmtId="0" fontId="22" fillId="0" borderId="0" xfId="50" applyFont="1" applyFill="1" applyBorder="1" applyAlignment="1" applyProtection="1">
      <alignment horizontal="center"/>
    </xf>
    <xf numFmtId="0" fontId="23" fillId="0" borderId="0" xfId="50" applyNumberFormat="1" applyFont="1" applyFill="1" applyBorder="1" applyAlignment="1">
      <alignment horizontal="left" vertical="top" wrapText="1"/>
    </xf>
    <xf numFmtId="166" fontId="22" fillId="0" borderId="0" xfId="69" applyNumberFormat="1" applyFont="1" applyFill="1" applyBorder="1" applyAlignment="1" applyProtection="1">
      <alignment horizontal="center"/>
    </xf>
    <xf numFmtId="0" fontId="25" fillId="0" borderId="0" xfId="0" applyFont="1" applyFill="1" applyAlignment="1">
      <alignment horizontal="center"/>
    </xf>
    <xf numFmtId="0" fontId="23" fillId="0" borderId="0" xfId="44" applyFont="1" applyFill="1" applyBorder="1" applyAlignment="1">
      <alignment horizontal="left" wrapText="1"/>
    </xf>
    <xf numFmtId="0" fontId="23" fillId="0" borderId="0" xfId="44" applyFont="1" applyFill="1" applyBorder="1" applyAlignment="1">
      <alignment horizontal="left"/>
    </xf>
    <xf numFmtId="0" fontId="22" fillId="0" borderId="0" xfId="50" applyFont="1" applyFill="1" applyBorder="1" applyAlignment="1">
      <alignment horizontal="center" vertical="top" wrapText="1"/>
    </xf>
    <xf numFmtId="0" fontId="22" fillId="0" borderId="0" xfId="50" applyFont="1" applyFill="1" applyBorder="1" applyAlignment="1">
      <alignment horizontal="center"/>
    </xf>
  </cellXfs>
  <cellStyles count="9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3"/>
    <cellStyle name="Comma 11" xfId="75"/>
    <cellStyle name="Comma 12" xfId="76"/>
    <cellStyle name="Comma 13" xfId="77"/>
    <cellStyle name="Comma 15" xfId="78"/>
    <cellStyle name="Comma 16" xfId="79"/>
    <cellStyle name="Comma 17" xfId="80"/>
    <cellStyle name="Comma 18" xfId="81"/>
    <cellStyle name="Comma 19" xfId="82"/>
    <cellStyle name="Comma 2" xfId="29"/>
    <cellStyle name="Comma 2 14" xfId="83"/>
    <cellStyle name="Comma 2 2" xfId="59"/>
    <cellStyle name="Comma 2 3" xfId="60"/>
    <cellStyle name="Comma 2 4" xfId="66"/>
    <cellStyle name="Comma 2 5" xfId="70"/>
    <cellStyle name="Comma 20" xfId="84"/>
    <cellStyle name="Comma 21" xfId="85"/>
    <cellStyle name="Comma 22" xfId="86"/>
    <cellStyle name="Comma 23" xfId="87"/>
    <cellStyle name="Comma 24" xfId="88"/>
    <cellStyle name="Comma 3" xfId="30"/>
    <cellStyle name="Comma 4" xfId="31"/>
    <cellStyle name="Comma 4 2" xfId="67"/>
    <cellStyle name="Comma 5" xfId="32"/>
    <cellStyle name="Comma 6" xfId="33"/>
    <cellStyle name="Comma 7" xfId="62"/>
    <cellStyle name="Comma 8" xfId="89"/>
    <cellStyle name="Comma 9" xfId="90"/>
    <cellStyle name="Currency 2" xfId="71"/>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91"/>
    <cellStyle name="Normal 2" xfId="43"/>
    <cellStyle name="Normal 2 14" xfId="92"/>
    <cellStyle name="Normal 2 2" xfId="65"/>
    <cellStyle name="Normal 2 3" xfId="74"/>
    <cellStyle name="Normal 3" xfId="73"/>
    <cellStyle name="Normal 4" xfId="61"/>
    <cellStyle name="Normal 4 2" xfId="72"/>
    <cellStyle name="Normal_budget 2004-05_2.6.04" xfId="44"/>
    <cellStyle name="Normal_budget 2004-05_2.6.04_1st supp. vol. II" xfId="45"/>
    <cellStyle name="Normal_budget 2004-05_2.6.04_1st supp.vol.III 2" xfId="46"/>
    <cellStyle name="Normal_budget 2004-05_2.6.04_2nd&amp;FinalSUppl08-0Web" xfId="47"/>
    <cellStyle name="Normal_BUDGET FOR  03-04" xfId="48"/>
    <cellStyle name="Normal_BUDGET FOR  03-04 10-02-03" xfId="68"/>
    <cellStyle name="Normal_BUDGET FOR  03-04..." xfId="49"/>
    <cellStyle name="Normal_BUDGET FOR  03-04_Dem2" xfId="93"/>
    <cellStyle name="Normal_budget for 03-04 2" xfId="50"/>
    <cellStyle name="Normal_BUDGET-2000" xfId="51"/>
    <cellStyle name="Normal_budgetDocNIC02-03" xfId="52"/>
    <cellStyle name="Normal_DEMAND17 2" xfId="53"/>
    <cellStyle name="Normal_DEMAND17_Dem7" xfId="94"/>
    <cellStyle name="Normal_DEMAND51 2" xfId="69"/>
    <cellStyle name="Note" xfId="54" builtinId="10" customBuiltin="1"/>
    <cellStyle name="Output" xfId="55" builtinId="21" customBuiltin="1"/>
    <cellStyle name="Percent 2" xfId="64"/>
    <cellStyle name="Title" xfId="56" builtinId="15" customBuiltin="1"/>
    <cellStyle name="Total" xfId="57" builtinId="25" customBuiltin="1"/>
    <cellStyle name="Warning Text" xfId="5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12</xdr:col>
      <xdr:colOff>699405</xdr:colOff>
      <xdr:row>235</xdr:row>
      <xdr:rowOff>109806</xdr:rowOff>
    </xdr:from>
    <xdr:to>
      <xdr:col>14</xdr:col>
      <xdr:colOff>213629</xdr:colOff>
      <xdr:row>239</xdr:row>
      <xdr:rowOff>8469</xdr:rowOff>
    </xdr:to>
    <xdr:sp macro="" textlink="">
      <xdr:nvSpPr>
        <xdr:cNvPr id="2" name="Text Box 44" hidden="1">
          <a:extLst>
            <a:ext uri="{FF2B5EF4-FFF2-40B4-BE49-F238E27FC236}">
              <a16:creationId xmlns:a16="http://schemas.microsoft.com/office/drawing/2014/main" xmlns="" id="{00000000-0008-0000-0600-000002000000}"/>
            </a:ext>
          </a:extLst>
        </xdr:cNvPr>
        <xdr:cNvSpPr txBox="1">
          <a:spLocks noChangeArrowheads="1"/>
        </xdr:cNvSpPr>
      </xdr:nvSpPr>
      <xdr:spPr bwMode="auto">
        <a:xfrm>
          <a:off x="7648764" y="41210503"/>
          <a:ext cx="1202055" cy="5346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699405</xdr:colOff>
      <xdr:row>252</xdr:row>
      <xdr:rowOff>166488</xdr:rowOff>
    </xdr:from>
    <xdr:to>
      <xdr:col>14</xdr:col>
      <xdr:colOff>213629</xdr:colOff>
      <xdr:row>256</xdr:row>
      <xdr:rowOff>146922</xdr:rowOff>
    </xdr:to>
    <xdr:sp macro="" textlink="">
      <xdr:nvSpPr>
        <xdr:cNvPr id="3" name="Text Box 46" hidden="1">
          <a:extLst>
            <a:ext uri="{FF2B5EF4-FFF2-40B4-BE49-F238E27FC236}">
              <a16:creationId xmlns:a16="http://schemas.microsoft.com/office/drawing/2014/main" xmlns="" id="{00000000-0008-0000-0600-000003000000}"/>
            </a:ext>
          </a:extLst>
        </xdr:cNvPr>
        <xdr:cNvSpPr txBox="1">
          <a:spLocks noChangeArrowheads="1"/>
        </xdr:cNvSpPr>
      </xdr:nvSpPr>
      <xdr:spPr bwMode="auto">
        <a:xfrm>
          <a:off x="7648764" y="44118299"/>
          <a:ext cx="1202055" cy="6567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22</xdr:row>
      <xdr:rowOff>175515</xdr:rowOff>
    </xdr:from>
    <xdr:to>
      <xdr:col>15</xdr:col>
      <xdr:colOff>811801</xdr:colOff>
      <xdr:row>26</xdr:row>
      <xdr:rowOff>68544</xdr:rowOff>
    </xdr:to>
    <xdr:sp macro="" textlink="">
      <xdr:nvSpPr>
        <xdr:cNvPr id="4" name="Text Box 81" hidden="1">
          <a:extLst>
            <a:ext uri="{FF2B5EF4-FFF2-40B4-BE49-F238E27FC236}">
              <a16:creationId xmlns:a16="http://schemas.microsoft.com/office/drawing/2014/main" xmlns="" id="{00000000-0008-0000-0600-000004000000}"/>
            </a:ext>
          </a:extLst>
        </xdr:cNvPr>
        <xdr:cNvSpPr txBox="1">
          <a:spLocks noChangeArrowheads="1"/>
        </xdr:cNvSpPr>
      </xdr:nvSpPr>
      <xdr:spPr bwMode="auto">
        <a:xfrm>
          <a:off x="8822244" y="5450541"/>
          <a:ext cx="1430656"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37</xdr:row>
      <xdr:rowOff>45720</xdr:rowOff>
    </xdr:from>
    <xdr:to>
      <xdr:col>15</xdr:col>
      <xdr:colOff>811801</xdr:colOff>
      <xdr:row>40</xdr:row>
      <xdr:rowOff>111596</xdr:rowOff>
    </xdr:to>
    <xdr:sp macro="" textlink="">
      <xdr:nvSpPr>
        <xdr:cNvPr id="5" name="Text Box 83" hidden="1">
          <a:extLst>
            <a:ext uri="{FF2B5EF4-FFF2-40B4-BE49-F238E27FC236}">
              <a16:creationId xmlns:a16="http://schemas.microsoft.com/office/drawing/2014/main" xmlns="" id="{00000000-0008-0000-0600-000005000000}"/>
            </a:ext>
          </a:extLst>
        </xdr:cNvPr>
        <xdr:cNvSpPr txBox="1">
          <a:spLocks noChangeArrowheads="1"/>
        </xdr:cNvSpPr>
      </xdr:nvSpPr>
      <xdr:spPr bwMode="auto">
        <a:xfrm>
          <a:off x="8822244" y="7913034"/>
          <a:ext cx="1430656"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60</xdr:row>
      <xdr:rowOff>147049</xdr:rowOff>
    </xdr:from>
    <xdr:to>
      <xdr:col>15</xdr:col>
      <xdr:colOff>811801</xdr:colOff>
      <xdr:row>63</xdr:row>
      <xdr:rowOff>151206</xdr:rowOff>
    </xdr:to>
    <xdr:sp macro="" textlink="">
      <xdr:nvSpPr>
        <xdr:cNvPr id="6" name="Text Box 85" hidden="1">
          <a:extLst>
            <a:ext uri="{FF2B5EF4-FFF2-40B4-BE49-F238E27FC236}">
              <a16:creationId xmlns:a16="http://schemas.microsoft.com/office/drawing/2014/main" xmlns="" id="{00000000-0008-0000-0600-000006000000}"/>
            </a:ext>
          </a:extLst>
        </xdr:cNvPr>
        <xdr:cNvSpPr txBox="1">
          <a:spLocks noChangeArrowheads="1"/>
        </xdr:cNvSpPr>
      </xdr:nvSpPr>
      <xdr:spPr bwMode="auto">
        <a:xfrm>
          <a:off x="8822244" y="12055848"/>
          <a:ext cx="1430656"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71</xdr:row>
      <xdr:rowOff>17654</xdr:rowOff>
    </xdr:from>
    <xdr:to>
      <xdr:col>15</xdr:col>
      <xdr:colOff>811801</xdr:colOff>
      <xdr:row>76</xdr:row>
      <xdr:rowOff>153693</xdr:rowOff>
    </xdr:to>
    <xdr:sp macro="" textlink="">
      <xdr:nvSpPr>
        <xdr:cNvPr id="7" name="Text Box 86" hidden="1">
          <a:extLst>
            <a:ext uri="{FF2B5EF4-FFF2-40B4-BE49-F238E27FC236}">
              <a16:creationId xmlns:a16="http://schemas.microsoft.com/office/drawing/2014/main" xmlns="" id="{00000000-0008-0000-0600-000007000000}"/>
            </a:ext>
          </a:extLst>
        </xdr:cNvPr>
        <xdr:cNvSpPr txBox="1">
          <a:spLocks noChangeArrowheads="1"/>
        </xdr:cNvSpPr>
      </xdr:nvSpPr>
      <xdr:spPr bwMode="auto">
        <a:xfrm>
          <a:off x="8822244" y="13830299"/>
          <a:ext cx="1430656" cy="989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92</xdr:row>
      <xdr:rowOff>31943</xdr:rowOff>
    </xdr:from>
    <xdr:to>
      <xdr:col>15</xdr:col>
      <xdr:colOff>811801</xdr:colOff>
      <xdr:row>96</xdr:row>
      <xdr:rowOff>6291</xdr:rowOff>
    </xdr:to>
    <xdr:sp macro="" textlink="">
      <xdr:nvSpPr>
        <xdr:cNvPr id="8" name="Text Box 88" hidden="1">
          <a:extLst>
            <a:ext uri="{FF2B5EF4-FFF2-40B4-BE49-F238E27FC236}">
              <a16:creationId xmlns:a16="http://schemas.microsoft.com/office/drawing/2014/main" xmlns="" id="{00000000-0008-0000-0600-000008000000}"/>
            </a:ext>
          </a:extLst>
        </xdr:cNvPr>
        <xdr:cNvSpPr txBox="1">
          <a:spLocks noChangeArrowheads="1"/>
        </xdr:cNvSpPr>
      </xdr:nvSpPr>
      <xdr:spPr bwMode="auto">
        <a:xfrm>
          <a:off x="8822244" y="17151722"/>
          <a:ext cx="1430656" cy="6768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102</xdr:row>
      <xdr:rowOff>53150</xdr:rowOff>
    </xdr:from>
    <xdr:to>
      <xdr:col>15</xdr:col>
      <xdr:colOff>811801</xdr:colOff>
      <xdr:row>106</xdr:row>
      <xdr:rowOff>142788</xdr:rowOff>
    </xdr:to>
    <xdr:sp macro="" textlink="">
      <xdr:nvSpPr>
        <xdr:cNvPr id="9" name="Text Box 89" hidden="1">
          <a:extLst>
            <a:ext uri="{FF2B5EF4-FFF2-40B4-BE49-F238E27FC236}">
              <a16:creationId xmlns:a16="http://schemas.microsoft.com/office/drawing/2014/main" xmlns="" id="{00000000-0008-0000-0600-000009000000}"/>
            </a:ext>
          </a:extLst>
        </xdr:cNvPr>
        <xdr:cNvSpPr txBox="1">
          <a:spLocks noChangeArrowheads="1"/>
        </xdr:cNvSpPr>
      </xdr:nvSpPr>
      <xdr:spPr bwMode="auto">
        <a:xfrm>
          <a:off x="8822244" y="18721668"/>
          <a:ext cx="1430656" cy="72083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146</xdr:row>
      <xdr:rowOff>84751</xdr:rowOff>
    </xdr:from>
    <xdr:to>
      <xdr:col>15</xdr:col>
      <xdr:colOff>811801</xdr:colOff>
      <xdr:row>150</xdr:row>
      <xdr:rowOff>26236</xdr:rowOff>
    </xdr:to>
    <xdr:sp macro="" textlink="">
      <xdr:nvSpPr>
        <xdr:cNvPr id="10" name="Text Box 90" hidden="1">
          <a:extLst>
            <a:ext uri="{FF2B5EF4-FFF2-40B4-BE49-F238E27FC236}">
              <a16:creationId xmlns:a16="http://schemas.microsoft.com/office/drawing/2014/main" xmlns="" id="{00000000-0008-0000-0600-00000A000000}"/>
            </a:ext>
          </a:extLst>
        </xdr:cNvPr>
        <xdr:cNvSpPr txBox="1">
          <a:spLocks noChangeArrowheads="1"/>
        </xdr:cNvSpPr>
      </xdr:nvSpPr>
      <xdr:spPr bwMode="auto">
        <a:xfrm>
          <a:off x="8822244" y="26066563"/>
          <a:ext cx="1430656" cy="65312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155</xdr:row>
      <xdr:rowOff>77793</xdr:rowOff>
    </xdr:from>
    <xdr:to>
      <xdr:col>15</xdr:col>
      <xdr:colOff>811801</xdr:colOff>
      <xdr:row>159</xdr:row>
      <xdr:rowOff>90974</xdr:rowOff>
    </xdr:to>
    <xdr:sp macro="" textlink="">
      <xdr:nvSpPr>
        <xdr:cNvPr id="11" name="Text Box 91" hidden="1">
          <a:extLst>
            <a:ext uri="{FF2B5EF4-FFF2-40B4-BE49-F238E27FC236}">
              <a16:creationId xmlns:a16="http://schemas.microsoft.com/office/drawing/2014/main" xmlns="" id="{00000000-0008-0000-0600-00000B000000}"/>
            </a:ext>
          </a:extLst>
        </xdr:cNvPr>
        <xdr:cNvSpPr txBox="1">
          <a:spLocks noChangeArrowheads="1"/>
        </xdr:cNvSpPr>
      </xdr:nvSpPr>
      <xdr:spPr bwMode="auto">
        <a:xfrm>
          <a:off x="8822244" y="27582746"/>
          <a:ext cx="1430656" cy="7081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14</xdr:col>
      <xdr:colOff>185054</xdr:colOff>
      <xdr:row>162</xdr:row>
      <xdr:rowOff>53727</xdr:rowOff>
    </xdr:from>
    <xdr:to>
      <xdr:col>15</xdr:col>
      <xdr:colOff>811801</xdr:colOff>
      <xdr:row>166</xdr:row>
      <xdr:rowOff>163461</xdr:rowOff>
    </xdr:to>
    <xdr:sp macro="" textlink="">
      <xdr:nvSpPr>
        <xdr:cNvPr id="12" name="Text Box 92" hidden="1">
          <a:extLst>
            <a:ext uri="{FF2B5EF4-FFF2-40B4-BE49-F238E27FC236}">
              <a16:creationId xmlns:a16="http://schemas.microsoft.com/office/drawing/2014/main" xmlns="" id="{00000000-0008-0000-0600-00000C000000}"/>
            </a:ext>
          </a:extLst>
        </xdr:cNvPr>
        <xdr:cNvSpPr txBox="1">
          <a:spLocks noChangeArrowheads="1"/>
        </xdr:cNvSpPr>
      </xdr:nvSpPr>
      <xdr:spPr bwMode="auto">
        <a:xfrm>
          <a:off x="8822244" y="28758777"/>
          <a:ext cx="1430656" cy="79617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498</xdr:row>
      <xdr:rowOff>23619</xdr:rowOff>
    </xdr:from>
    <xdr:to>
      <xdr:col>12</xdr:col>
      <xdr:colOff>65039</xdr:colOff>
      <xdr:row>505</xdr:row>
      <xdr:rowOff>8751</xdr:rowOff>
    </xdr:to>
    <xdr:sp macro="" textlink="">
      <xdr:nvSpPr>
        <xdr:cNvPr id="13" name="Text Box 177" hidden="1">
          <a:extLst>
            <a:ext uri="{FF2B5EF4-FFF2-40B4-BE49-F238E27FC236}">
              <a16:creationId xmlns:a16="http://schemas.microsoft.com/office/drawing/2014/main" xmlns="" id="{00000000-0008-0000-0600-00000D000000}"/>
            </a:ext>
          </a:extLst>
        </xdr:cNvPr>
        <xdr:cNvSpPr txBox="1">
          <a:spLocks noChangeArrowheads="1"/>
        </xdr:cNvSpPr>
      </xdr:nvSpPr>
      <xdr:spPr bwMode="auto">
        <a:xfrm>
          <a:off x="5835287" y="86173434"/>
          <a:ext cx="1194352"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36464</xdr:colOff>
      <xdr:row>498</xdr:row>
      <xdr:rowOff>23619</xdr:rowOff>
    </xdr:from>
    <xdr:to>
      <xdr:col>13</xdr:col>
      <xdr:colOff>402225</xdr:colOff>
      <xdr:row>505</xdr:row>
      <xdr:rowOff>8751</xdr:rowOff>
    </xdr:to>
    <xdr:sp macro="" textlink="">
      <xdr:nvSpPr>
        <xdr:cNvPr id="14" name="Text Box 179" hidden="1">
          <a:extLst>
            <a:ext uri="{FF2B5EF4-FFF2-40B4-BE49-F238E27FC236}">
              <a16:creationId xmlns:a16="http://schemas.microsoft.com/office/drawing/2014/main" xmlns="" id="{00000000-0008-0000-0600-00000E000000}"/>
            </a:ext>
          </a:extLst>
        </xdr:cNvPr>
        <xdr:cNvSpPr txBox="1">
          <a:spLocks noChangeArrowheads="1"/>
        </xdr:cNvSpPr>
      </xdr:nvSpPr>
      <xdr:spPr bwMode="auto">
        <a:xfrm>
          <a:off x="7001064" y="86173434"/>
          <a:ext cx="1213485"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13</xdr:col>
      <xdr:colOff>383175</xdr:colOff>
      <xdr:row>498</xdr:row>
      <xdr:rowOff>23619</xdr:rowOff>
    </xdr:from>
    <xdr:to>
      <xdr:col>15</xdr:col>
      <xdr:colOff>99330</xdr:colOff>
      <xdr:row>505</xdr:row>
      <xdr:rowOff>8751</xdr:rowOff>
    </xdr:to>
    <xdr:sp macro="" textlink="">
      <xdr:nvSpPr>
        <xdr:cNvPr id="15" name="Text Box 180" hidden="1">
          <a:extLst>
            <a:ext uri="{FF2B5EF4-FFF2-40B4-BE49-F238E27FC236}">
              <a16:creationId xmlns:a16="http://schemas.microsoft.com/office/drawing/2014/main" xmlns="" id="{00000000-0008-0000-0600-00000F000000}"/>
            </a:ext>
          </a:extLst>
        </xdr:cNvPr>
        <xdr:cNvSpPr txBox="1">
          <a:spLocks noChangeArrowheads="1"/>
        </xdr:cNvSpPr>
      </xdr:nvSpPr>
      <xdr:spPr bwMode="auto">
        <a:xfrm>
          <a:off x="8195499" y="86173434"/>
          <a:ext cx="1388746"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13</xdr:col>
      <xdr:colOff>383175</xdr:colOff>
      <xdr:row>501</xdr:row>
      <xdr:rowOff>63044</xdr:rowOff>
    </xdr:from>
    <xdr:to>
      <xdr:col>15</xdr:col>
      <xdr:colOff>135525</xdr:colOff>
      <xdr:row>501</xdr:row>
      <xdr:rowOff>63044</xdr:rowOff>
    </xdr:to>
    <xdr:sp macro="" textlink="">
      <xdr:nvSpPr>
        <xdr:cNvPr id="16" name="Text Box 181" hidden="1">
          <a:extLst>
            <a:ext uri="{FF2B5EF4-FFF2-40B4-BE49-F238E27FC236}">
              <a16:creationId xmlns:a16="http://schemas.microsoft.com/office/drawing/2014/main" xmlns="" id="{00000000-0008-0000-0600-000010000000}"/>
            </a:ext>
          </a:extLst>
        </xdr:cNvPr>
        <xdr:cNvSpPr txBox="1">
          <a:spLocks noChangeArrowheads="1"/>
        </xdr:cNvSpPr>
      </xdr:nvSpPr>
      <xdr:spPr bwMode="auto">
        <a:xfrm>
          <a:off x="8195499" y="86993077"/>
          <a:ext cx="142494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526</xdr:row>
      <xdr:rowOff>17019</xdr:rowOff>
    </xdr:from>
    <xdr:to>
      <xdr:col>12</xdr:col>
      <xdr:colOff>65039</xdr:colOff>
      <xdr:row>533</xdr:row>
      <xdr:rowOff>165024</xdr:rowOff>
    </xdr:to>
    <xdr:sp macro="" textlink="">
      <xdr:nvSpPr>
        <xdr:cNvPr id="17" name="Text Box 182" hidden="1">
          <a:extLst>
            <a:ext uri="{FF2B5EF4-FFF2-40B4-BE49-F238E27FC236}">
              <a16:creationId xmlns:a16="http://schemas.microsoft.com/office/drawing/2014/main" xmlns="" id="{00000000-0008-0000-0600-000011000000}"/>
            </a:ext>
          </a:extLst>
        </xdr:cNvPr>
        <xdr:cNvSpPr txBox="1">
          <a:spLocks noChangeArrowheads="1"/>
        </xdr:cNvSpPr>
      </xdr:nvSpPr>
      <xdr:spPr bwMode="auto">
        <a:xfrm>
          <a:off x="5835287" y="90066745"/>
          <a:ext cx="1194352"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36464</xdr:colOff>
      <xdr:row>526</xdr:row>
      <xdr:rowOff>17019</xdr:rowOff>
    </xdr:from>
    <xdr:to>
      <xdr:col>13</xdr:col>
      <xdr:colOff>402225</xdr:colOff>
      <xdr:row>533</xdr:row>
      <xdr:rowOff>165024</xdr:rowOff>
    </xdr:to>
    <xdr:sp macro="" textlink="">
      <xdr:nvSpPr>
        <xdr:cNvPr id="18" name="Text Box 183" hidden="1">
          <a:extLst>
            <a:ext uri="{FF2B5EF4-FFF2-40B4-BE49-F238E27FC236}">
              <a16:creationId xmlns:a16="http://schemas.microsoft.com/office/drawing/2014/main" xmlns="" id="{00000000-0008-0000-0600-000012000000}"/>
            </a:ext>
          </a:extLst>
        </xdr:cNvPr>
        <xdr:cNvSpPr txBox="1">
          <a:spLocks noChangeArrowheads="1"/>
        </xdr:cNvSpPr>
      </xdr:nvSpPr>
      <xdr:spPr bwMode="auto">
        <a:xfrm>
          <a:off x="7001064" y="90066745"/>
          <a:ext cx="1213485"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13</xdr:col>
      <xdr:colOff>383175</xdr:colOff>
      <xdr:row>526</xdr:row>
      <xdr:rowOff>17019</xdr:rowOff>
    </xdr:from>
    <xdr:to>
      <xdr:col>15</xdr:col>
      <xdr:colOff>99330</xdr:colOff>
      <xdr:row>533</xdr:row>
      <xdr:rowOff>165024</xdr:rowOff>
    </xdr:to>
    <xdr:sp macro="" textlink="">
      <xdr:nvSpPr>
        <xdr:cNvPr id="19" name="Text Box 184" hidden="1">
          <a:extLst>
            <a:ext uri="{FF2B5EF4-FFF2-40B4-BE49-F238E27FC236}">
              <a16:creationId xmlns:a16="http://schemas.microsoft.com/office/drawing/2014/main" xmlns="" id="{00000000-0008-0000-0600-000013000000}"/>
            </a:ext>
          </a:extLst>
        </xdr:cNvPr>
        <xdr:cNvSpPr txBox="1">
          <a:spLocks noChangeArrowheads="1"/>
        </xdr:cNvSpPr>
      </xdr:nvSpPr>
      <xdr:spPr bwMode="auto">
        <a:xfrm>
          <a:off x="8195499" y="90066745"/>
          <a:ext cx="1388746"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534</xdr:row>
      <xdr:rowOff>164342</xdr:rowOff>
    </xdr:from>
    <xdr:to>
      <xdr:col>12</xdr:col>
      <xdr:colOff>65039</xdr:colOff>
      <xdr:row>544</xdr:row>
      <xdr:rowOff>94520</xdr:rowOff>
    </xdr:to>
    <xdr:sp macro="" textlink="">
      <xdr:nvSpPr>
        <xdr:cNvPr id="20" name="Text Box 185" hidden="1">
          <a:extLst>
            <a:ext uri="{FF2B5EF4-FFF2-40B4-BE49-F238E27FC236}">
              <a16:creationId xmlns:a16="http://schemas.microsoft.com/office/drawing/2014/main" xmlns="" id="{00000000-0008-0000-0600-000014000000}"/>
            </a:ext>
          </a:extLst>
        </xdr:cNvPr>
        <xdr:cNvSpPr txBox="1">
          <a:spLocks noChangeArrowheads="1"/>
        </xdr:cNvSpPr>
      </xdr:nvSpPr>
      <xdr:spPr bwMode="auto">
        <a:xfrm>
          <a:off x="5835287" y="91508474"/>
          <a:ext cx="1194352"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36464</xdr:colOff>
      <xdr:row>534</xdr:row>
      <xdr:rowOff>164342</xdr:rowOff>
    </xdr:from>
    <xdr:to>
      <xdr:col>13</xdr:col>
      <xdr:colOff>402225</xdr:colOff>
      <xdr:row>544</xdr:row>
      <xdr:rowOff>94520</xdr:rowOff>
    </xdr:to>
    <xdr:sp macro="" textlink="">
      <xdr:nvSpPr>
        <xdr:cNvPr id="21" name="Text Box 186" hidden="1">
          <a:extLst>
            <a:ext uri="{FF2B5EF4-FFF2-40B4-BE49-F238E27FC236}">
              <a16:creationId xmlns:a16="http://schemas.microsoft.com/office/drawing/2014/main" xmlns="" id="{00000000-0008-0000-0600-000015000000}"/>
            </a:ext>
          </a:extLst>
        </xdr:cNvPr>
        <xdr:cNvSpPr txBox="1">
          <a:spLocks noChangeArrowheads="1"/>
        </xdr:cNvSpPr>
      </xdr:nvSpPr>
      <xdr:spPr bwMode="auto">
        <a:xfrm>
          <a:off x="7001064" y="91508474"/>
          <a:ext cx="1213485"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13</xdr:col>
      <xdr:colOff>383175</xdr:colOff>
      <xdr:row>534</xdr:row>
      <xdr:rowOff>164342</xdr:rowOff>
    </xdr:from>
    <xdr:to>
      <xdr:col>15</xdr:col>
      <xdr:colOff>135525</xdr:colOff>
      <xdr:row>544</xdr:row>
      <xdr:rowOff>94520</xdr:rowOff>
    </xdr:to>
    <xdr:sp macro="" textlink="">
      <xdr:nvSpPr>
        <xdr:cNvPr id="22" name="Text Box 187" hidden="1">
          <a:extLst>
            <a:ext uri="{FF2B5EF4-FFF2-40B4-BE49-F238E27FC236}">
              <a16:creationId xmlns:a16="http://schemas.microsoft.com/office/drawing/2014/main" xmlns="" id="{00000000-0008-0000-0600-000016000000}"/>
            </a:ext>
          </a:extLst>
        </xdr:cNvPr>
        <xdr:cNvSpPr txBox="1">
          <a:spLocks noChangeArrowheads="1"/>
        </xdr:cNvSpPr>
      </xdr:nvSpPr>
      <xdr:spPr bwMode="auto">
        <a:xfrm>
          <a:off x="8195499" y="91508474"/>
          <a:ext cx="1424941"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552</xdr:row>
      <xdr:rowOff>60517</xdr:rowOff>
    </xdr:from>
    <xdr:to>
      <xdr:col>12</xdr:col>
      <xdr:colOff>65039</xdr:colOff>
      <xdr:row>555</xdr:row>
      <xdr:rowOff>165452</xdr:rowOff>
    </xdr:to>
    <xdr:sp macro="" textlink="">
      <xdr:nvSpPr>
        <xdr:cNvPr id="23" name="Text Box 188" hidden="1">
          <a:extLst>
            <a:ext uri="{FF2B5EF4-FFF2-40B4-BE49-F238E27FC236}">
              <a16:creationId xmlns:a16="http://schemas.microsoft.com/office/drawing/2014/main" xmlns="" id="{00000000-0008-0000-0600-000017000000}"/>
            </a:ext>
          </a:extLst>
        </xdr:cNvPr>
        <xdr:cNvSpPr txBox="1">
          <a:spLocks noChangeArrowheads="1"/>
        </xdr:cNvSpPr>
      </xdr:nvSpPr>
      <xdr:spPr bwMode="auto">
        <a:xfrm>
          <a:off x="5835287" y="94446237"/>
          <a:ext cx="1194352"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36464</xdr:colOff>
      <xdr:row>552</xdr:row>
      <xdr:rowOff>60517</xdr:rowOff>
    </xdr:from>
    <xdr:to>
      <xdr:col>13</xdr:col>
      <xdr:colOff>402225</xdr:colOff>
      <xdr:row>555</xdr:row>
      <xdr:rowOff>165452</xdr:rowOff>
    </xdr:to>
    <xdr:sp macro="" textlink="">
      <xdr:nvSpPr>
        <xdr:cNvPr id="24" name="Text Box 189" hidden="1">
          <a:extLst>
            <a:ext uri="{FF2B5EF4-FFF2-40B4-BE49-F238E27FC236}">
              <a16:creationId xmlns:a16="http://schemas.microsoft.com/office/drawing/2014/main" xmlns="" id="{00000000-0008-0000-0600-000018000000}"/>
            </a:ext>
          </a:extLst>
        </xdr:cNvPr>
        <xdr:cNvSpPr txBox="1">
          <a:spLocks noChangeArrowheads="1"/>
        </xdr:cNvSpPr>
      </xdr:nvSpPr>
      <xdr:spPr bwMode="auto">
        <a:xfrm>
          <a:off x="7001064" y="94446237"/>
          <a:ext cx="1213485"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13</xdr:col>
      <xdr:colOff>383175</xdr:colOff>
      <xdr:row>552</xdr:row>
      <xdr:rowOff>60517</xdr:rowOff>
    </xdr:from>
    <xdr:to>
      <xdr:col>15</xdr:col>
      <xdr:colOff>99330</xdr:colOff>
      <xdr:row>555</xdr:row>
      <xdr:rowOff>165452</xdr:rowOff>
    </xdr:to>
    <xdr:sp macro="" textlink="">
      <xdr:nvSpPr>
        <xdr:cNvPr id="25" name="Text Box 190" hidden="1">
          <a:extLst>
            <a:ext uri="{FF2B5EF4-FFF2-40B4-BE49-F238E27FC236}">
              <a16:creationId xmlns:a16="http://schemas.microsoft.com/office/drawing/2014/main" xmlns="" id="{00000000-0008-0000-0600-000019000000}"/>
            </a:ext>
          </a:extLst>
        </xdr:cNvPr>
        <xdr:cNvSpPr txBox="1">
          <a:spLocks noChangeArrowheads="1"/>
        </xdr:cNvSpPr>
      </xdr:nvSpPr>
      <xdr:spPr bwMode="auto">
        <a:xfrm>
          <a:off x="8195499" y="94446237"/>
          <a:ext cx="1388746"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18</xdr:row>
      <xdr:rowOff>17424</xdr:rowOff>
    </xdr:from>
    <xdr:to>
      <xdr:col>12</xdr:col>
      <xdr:colOff>160289</xdr:colOff>
      <xdr:row>19</xdr:row>
      <xdr:rowOff>318358</xdr:rowOff>
    </xdr:to>
    <xdr:sp macro="" textlink="">
      <xdr:nvSpPr>
        <xdr:cNvPr id="26" name="Text Box 267" hidden="1">
          <a:extLst>
            <a:ext uri="{FF2B5EF4-FFF2-40B4-BE49-F238E27FC236}">
              <a16:creationId xmlns:a16="http://schemas.microsoft.com/office/drawing/2014/main" xmlns="" id="{00000000-0008-0000-0600-00001A000000}"/>
            </a:ext>
          </a:extLst>
        </xdr:cNvPr>
        <xdr:cNvSpPr txBox="1">
          <a:spLocks noChangeArrowheads="1"/>
        </xdr:cNvSpPr>
      </xdr:nvSpPr>
      <xdr:spPr bwMode="auto">
        <a:xfrm>
          <a:off x="5835287" y="3658818"/>
          <a:ext cx="1289602" cy="654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22</xdr:row>
      <xdr:rowOff>175515</xdr:rowOff>
    </xdr:from>
    <xdr:to>
      <xdr:col>12</xdr:col>
      <xdr:colOff>160289</xdr:colOff>
      <xdr:row>26</xdr:row>
      <xdr:rowOff>68544</xdr:rowOff>
    </xdr:to>
    <xdr:sp macro="" textlink="">
      <xdr:nvSpPr>
        <xdr:cNvPr id="27" name="Text Box 268" hidden="1">
          <a:extLst>
            <a:ext uri="{FF2B5EF4-FFF2-40B4-BE49-F238E27FC236}">
              <a16:creationId xmlns:a16="http://schemas.microsoft.com/office/drawing/2014/main" xmlns="" id="{00000000-0008-0000-0600-00001B000000}"/>
            </a:ext>
          </a:extLst>
        </xdr:cNvPr>
        <xdr:cNvSpPr txBox="1">
          <a:spLocks noChangeArrowheads="1"/>
        </xdr:cNvSpPr>
      </xdr:nvSpPr>
      <xdr:spPr bwMode="auto">
        <a:xfrm>
          <a:off x="5835287" y="5450541"/>
          <a:ext cx="1289602"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31</xdr:row>
      <xdr:rowOff>116205</xdr:rowOff>
    </xdr:from>
    <xdr:to>
      <xdr:col>12</xdr:col>
      <xdr:colOff>160289</xdr:colOff>
      <xdr:row>37</xdr:row>
      <xdr:rowOff>45720</xdr:rowOff>
    </xdr:to>
    <xdr:sp macro="" textlink="">
      <xdr:nvSpPr>
        <xdr:cNvPr id="28" name="Text Box 269" hidden="1">
          <a:extLst>
            <a:ext uri="{FF2B5EF4-FFF2-40B4-BE49-F238E27FC236}">
              <a16:creationId xmlns:a16="http://schemas.microsoft.com/office/drawing/2014/main" xmlns="" id="{00000000-0008-0000-0600-00001C000000}"/>
            </a:ext>
          </a:extLst>
        </xdr:cNvPr>
        <xdr:cNvSpPr txBox="1">
          <a:spLocks noChangeArrowheads="1"/>
        </xdr:cNvSpPr>
      </xdr:nvSpPr>
      <xdr:spPr bwMode="auto">
        <a:xfrm>
          <a:off x="5835287" y="6952690"/>
          <a:ext cx="1289602" cy="96034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37</xdr:row>
      <xdr:rowOff>45720</xdr:rowOff>
    </xdr:from>
    <xdr:to>
      <xdr:col>12</xdr:col>
      <xdr:colOff>160289</xdr:colOff>
      <xdr:row>40</xdr:row>
      <xdr:rowOff>111596</xdr:rowOff>
    </xdr:to>
    <xdr:sp macro="" textlink="">
      <xdr:nvSpPr>
        <xdr:cNvPr id="29" name="Text Box 270" hidden="1">
          <a:extLst>
            <a:ext uri="{FF2B5EF4-FFF2-40B4-BE49-F238E27FC236}">
              <a16:creationId xmlns:a16="http://schemas.microsoft.com/office/drawing/2014/main" xmlns="" id="{00000000-0008-0000-0600-00001D000000}"/>
            </a:ext>
          </a:extLst>
        </xdr:cNvPr>
        <xdr:cNvSpPr txBox="1">
          <a:spLocks noChangeArrowheads="1"/>
        </xdr:cNvSpPr>
      </xdr:nvSpPr>
      <xdr:spPr bwMode="auto">
        <a:xfrm>
          <a:off x="5835287" y="7913034"/>
          <a:ext cx="1289602"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47</xdr:row>
      <xdr:rowOff>34709</xdr:rowOff>
    </xdr:from>
    <xdr:to>
      <xdr:col>12</xdr:col>
      <xdr:colOff>160289</xdr:colOff>
      <xdr:row>49</xdr:row>
      <xdr:rowOff>36502</xdr:rowOff>
    </xdr:to>
    <xdr:sp macro="" textlink="">
      <xdr:nvSpPr>
        <xdr:cNvPr id="30" name="Text Box 271" hidden="1">
          <a:extLst>
            <a:ext uri="{FF2B5EF4-FFF2-40B4-BE49-F238E27FC236}">
              <a16:creationId xmlns:a16="http://schemas.microsoft.com/office/drawing/2014/main" xmlns="" id="{00000000-0008-0000-0600-00001E000000}"/>
            </a:ext>
          </a:extLst>
        </xdr:cNvPr>
        <xdr:cNvSpPr txBox="1">
          <a:spLocks noChangeArrowheads="1"/>
        </xdr:cNvSpPr>
      </xdr:nvSpPr>
      <xdr:spPr bwMode="auto">
        <a:xfrm>
          <a:off x="5835287" y="9626974"/>
          <a:ext cx="1289602" cy="3485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60</xdr:row>
      <xdr:rowOff>147049</xdr:rowOff>
    </xdr:from>
    <xdr:to>
      <xdr:col>12</xdr:col>
      <xdr:colOff>160289</xdr:colOff>
      <xdr:row>63</xdr:row>
      <xdr:rowOff>151206</xdr:rowOff>
    </xdr:to>
    <xdr:sp macro="" textlink="">
      <xdr:nvSpPr>
        <xdr:cNvPr id="31" name="Text Box 272" hidden="1">
          <a:extLst>
            <a:ext uri="{FF2B5EF4-FFF2-40B4-BE49-F238E27FC236}">
              <a16:creationId xmlns:a16="http://schemas.microsoft.com/office/drawing/2014/main" xmlns="" id="{00000000-0008-0000-0600-00001F000000}"/>
            </a:ext>
          </a:extLst>
        </xdr:cNvPr>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60</xdr:row>
      <xdr:rowOff>147049</xdr:rowOff>
    </xdr:from>
    <xdr:to>
      <xdr:col>12</xdr:col>
      <xdr:colOff>160289</xdr:colOff>
      <xdr:row>63</xdr:row>
      <xdr:rowOff>151206</xdr:rowOff>
    </xdr:to>
    <xdr:sp macro="" textlink="">
      <xdr:nvSpPr>
        <xdr:cNvPr id="32" name="Text Box 273" hidden="1">
          <a:extLst>
            <a:ext uri="{FF2B5EF4-FFF2-40B4-BE49-F238E27FC236}">
              <a16:creationId xmlns:a16="http://schemas.microsoft.com/office/drawing/2014/main" xmlns="" id="{00000000-0008-0000-0600-000020000000}"/>
            </a:ext>
          </a:extLst>
        </xdr:cNvPr>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72</xdr:row>
      <xdr:rowOff>158848</xdr:rowOff>
    </xdr:from>
    <xdr:to>
      <xdr:col>12</xdr:col>
      <xdr:colOff>160289</xdr:colOff>
      <xdr:row>76</xdr:row>
      <xdr:rowOff>153693</xdr:rowOff>
    </xdr:to>
    <xdr:sp macro="" textlink="">
      <xdr:nvSpPr>
        <xdr:cNvPr id="33" name="Text Box 274" hidden="1">
          <a:extLst>
            <a:ext uri="{FF2B5EF4-FFF2-40B4-BE49-F238E27FC236}">
              <a16:creationId xmlns:a16="http://schemas.microsoft.com/office/drawing/2014/main" xmlns="" id="{00000000-0008-0000-0600-000021000000}"/>
            </a:ext>
          </a:extLst>
        </xdr:cNvPr>
        <xdr:cNvSpPr txBox="1">
          <a:spLocks noChangeArrowheads="1"/>
        </xdr:cNvSpPr>
      </xdr:nvSpPr>
      <xdr:spPr bwMode="auto">
        <a:xfrm>
          <a:off x="5835287" y="14342968"/>
          <a:ext cx="1289602" cy="4768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154</xdr:row>
      <xdr:rowOff>66147</xdr:rowOff>
    </xdr:from>
    <xdr:to>
      <xdr:col>12</xdr:col>
      <xdr:colOff>160289</xdr:colOff>
      <xdr:row>154</xdr:row>
      <xdr:rowOff>66147</xdr:rowOff>
    </xdr:to>
    <xdr:sp macro="" textlink="">
      <xdr:nvSpPr>
        <xdr:cNvPr id="34" name="Text Box 275" hidden="1">
          <a:extLst>
            <a:ext uri="{FF2B5EF4-FFF2-40B4-BE49-F238E27FC236}">
              <a16:creationId xmlns:a16="http://schemas.microsoft.com/office/drawing/2014/main" xmlns="" id="{00000000-0008-0000-0600-000022000000}"/>
            </a:ext>
          </a:extLst>
        </xdr:cNvPr>
        <xdr:cNvSpPr txBox="1">
          <a:spLocks noChangeArrowheads="1"/>
        </xdr:cNvSpPr>
      </xdr:nvSpPr>
      <xdr:spPr bwMode="auto">
        <a:xfrm>
          <a:off x="5835287" y="27404131"/>
          <a:ext cx="1289602"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92</xdr:row>
      <xdr:rowOff>139993</xdr:rowOff>
    </xdr:from>
    <xdr:to>
      <xdr:col>12</xdr:col>
      <xdr:colOff>160289</xdr:colOff>
      <xdr:row>99</xdr:row>
      <xdr:rowOff>51115</xdr:rowOff>
    </xdr:to>
    <xdr:sp macro="" textlink="">
      <xdr:nvSpPr>
        <xdr:cNvPr id="35" name="Text Box 276" hidden="1">
          <a:extLst>
            <a:ext uri="{FF2B5EF4-FFF2-40B4-BE49-F238E27FC236}">
              <a16:creationId xmlns:a16="http://schemas.microsoft.com/office/drawing/2014/main" xmlns="" id="{00000000-0008-0000-0600-000023000000}"/>
            </a:ext>
          </a:extLst>
        </xdr:cNvPr>
        <xdr:cNvSpPr txBox="1">
          <a:spLocks noChangeArrowheads="1"/>
        </xdr:cNvSpPr>
      </xdr:nvSpPr>
      <xdr:spPr bwMode="auto">
        <a:xfrm>
          <a:off x="5835287" y="17237448"/>
          <a:ext cx="1289602" cy="969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104</xdr:row>
      <xdr:rowOff>91230</xdr:rowOff>
    </xdr:from>
    <xdr:to>
      <xdr:col>12</xdr:col>
      <xdr:colOff>160289</xdr:colOff>
      <xdr:row>109</xdr:row>
      <xdr:rowOff>92318</xdr:rowOff>
    </xdr:to>
    <xdr:sp macro="" textlink="">
      <xdr:nvSpPr>
        <xdr:cNvPr id="36" name="Text Box 277" hidden="1">
          <a:extLst>
            <a:ext uri="{FF2B5EF4-FFF2-40B4-BE49-F238E27FC236}">
              <a16:creationId xmlns:a16="http://schemas.microsoft.com/office/drawing/2014/main" xmlns="" id="{00000000-0008-0000-0600-000024000000}"/>
            </a:ext>
          </a:extLst>
        </xdr:cNvPr>
        <xdr:cNvSpPr txBox="1">
          <a:spLocks noChangeArrowheads="1"/>
        </xdr:cNvSpPr>
      </xdr:nvSpPr>
      <xdr:spPr bwMode="auto">
        <a:xfrm>
          <a:off x="5835287" y="19063447"/>
          <a:ext cx="1289602" cy="8544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149</xdr:row>
      <xdr:rowOff>31282</xdr:rowOff>
    </xdr:from>
    <xdr:to>
      <xdr:col>12</xdr:col>
      <xdr:colOff>160289</xdr:colOff>
      <xdr:row>153</xdr:row>
      <xdr:rowOff>43467</xdr:rowOff>
    </xdr:to>
    <xdr:sp macro="" textlink="">
      <xdr:nvSpPr>
        <xdr:cNvPr id="37" name="Text Box 278" hidden="1">
          <a:extLst>
            <a:ext uri="{FF2B5EF4-FFF2-40B4-BE49-F238E27FC236}">
              <a16:creationId xmlns:a16="http://schemas.microsoft.com/office/drawing/2014/main" xmlns="" id="{00000000-0008-0000-0600-000025000000}"/>
            </a:ext>
          </a:extLst>
        </xdr:cNvPr>
        <xdr:cNvSpPr txBox="1">
          <a:spLocks noChangeArrowheads="1"/>
        </xdr:cNvSpPr>
      </xdr:nvSpPr>
      <xdr:spPr bwMode="auto">
        <a:xfrm>
          <a:off x="5835287" y="26553363"/>
          <a:ext cx="1289602" cy="6786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157</xdr:row>
      <xdr:rowOff>143629</xdr:rowOff>
    </xdr:from>
    <xdr:to>
      <xdr:col>12</xdr:col>
      <xdr:colOff>160289</xdr:colOff>
      <xdr:row>162</xdr:row>
      <xdr:rowOff>6709</xdr:rowOff>
    </xdr:to>
    <xdr:sp macro="" textlink="">
      <xdr:nvSpPr>
        <xdr:cNvPr id="38" name="Text Box 279" hidden="1">
          <a:extLst>
            <a:ext uri="{FF2B5EF4-FFF2-40B4-BE49-F238E27FC236}">
              <a16:creationId xmlns:a16="http://schemas.microsoft.com/office/drawing/2014/main" xmlns="" id="{00000000-0008-0000-0600-000026000000}"/>
            </a:ext>
          </a:extLst>
        </xdr:cNvPr>
        <xdr:cNvSpPr txBox="1">
          <a:spLocks noChangeArrowheads="1"/>
        </xdr:cNvSpPr>
      </xdr:nvSpPr>
      <xdr:spPr bwMode="auto">
        <a:xfrm>
          <a:off x="5835287" y="28005516"/>
          <a:ext cx="1289602" cy="703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165</xdr:row>
      <xdr:rowOff>54241</xdr:rowOff>
    </xdr:from>
    <xdr:to>
      <xdr:col>12</xdr:col>
      <xdr:colOff>160289</xdr:colOff>
      <xdr:row>169</xdr:row>
      <xdr:rowOff>128790</xdr:rowOff>
    </xdr:to>
    <xdr:sp macro="" textlink="">
      <xdr:nvSpPr>
        <xdr:cNvPr id="39" name="Text Box 280" hidden="1">
          <a:extLst>
            <a:ext uri="{FF2B5EF4-FFF2-40B4-BE49-F238E27FC236}">
              <a16:creationId xmlns:a16="http://schemas.microsoft.com/office/drawing/2014/main" xmlns="" id="{00000000-0008-0000-0600-000027000000}"/>
            </a:ext>
          </a:extLst>
        </xdr:cNvPr>
        <xdr:cNvSpPr txBox="1">
          <a:spLocks noChangeArrowheads="1"/>
        </xdr:cNvSpPr>
      </xdr:nvSpPr>
      <xdr:spPr bwMode="auto">
        <a:xfrm>
          <a:off x="5835287" y="29277209"/>
          <a:ext cx="1289602" cy="750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175</xdr:row>
      <xdr:rowOff>41601</xdr:rowOff>
    </xdr:from>
    <xdr:to>
      <xdr:col>12</xdr:col>
      <xdr:colOff>160289</xdr:colOff>
      <xdr:row>179</xdr:row>
      <xdr:rowOff>128448</xdr:rowOff>
    </xdr:to>
    <xdr:sp macro="" textlink="">
      <xdr:nvSpPr>
        <xdr:cNvPr id="40" name="Text Box 281" hidden="1">
          <a:extLst>
            <a:ext uri="{FF2B5EF4-FFF2-40B4-BE49-F238E27FC236}">
              <a16:creationId xmlns:a16="http://schemas.microsoft.com/office/drawing/2014/main" xmlns="" id="{00000000-0008-0000-0600-000028000000}"/>
            </a:ext>
          </a:extLst>
        </xdr:cNvPr>
        <xdr:cNvSpPr txBox="1">
          <a:spLocks noChangeArrowheads="1"/>
        </xdr:cNvSpPr>
      </xdr:nvSpPr>
      <xdr:spPr bwMode="auto">
        <a:xfrm>
          <a:off x="5835287" y="30904587"/>
          <a:ext cx="1289602" cy="7692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182</xdr:row>
      <xdr:rowOff>39245</xdr:rowOff>
    </xdr:from>
    <xdr:to>
      <xdr:col>12</xdr:col>
      <xdr:colOff>160289</xdr:colOff>
      <xdr:row>185</xdr:row>
      <xdr:rowOff>41624</xdr:rowOff>
    </xdr:to>
    <xdr:sp macro="" textlink="">
      <xdr:nvSpPr>
        <xdr:cNvPr id="41" name="Text Box 282" hidden="1">
          <a:extLst>
            <a:ext uri="{FF2B5EF4-FFF2-40B4-BE49-F238E27FC236}">
              <a16:creationId xmlns:a16="http://schemas.microsoft.com/office/drawing/2014/main" xmlns="" id="{00000000-0008-0000-0600-000029000000}"/>
            </a:ext>
          </a:extLst>
        </xdr:cNvPr>
        <xdr:cNvSpPr txBox="1">
          <a:spLocks noChangeArrowheads="1"/>
        </xdr:cNvSpPr>
      </xdr:nvSpPr>
      <xdr:spPr bwMode="auto">
        <a:xfrm>
          <a:off x="5835287" y="32060846"/>
          <a:ext cx="1289602" cy="5186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200</xdr:row>
      <xdr:rowOff>114959</xdr:rowOff>
    </xdr:from>
    <xdr:to>
      <xdr:col>12</xdr:col>
      <xdr:colOff>160289</xdr:colOff>
      <xdr:row>204</xdr:row>
      <xdr:rowOff>134918</xdr:rowOff>
    </xdr:to>
    <xdr:sp macro="" textlink="">
      <xdr:nvSpPr>
        <xdr:cNvPr id="42" name="Text Box 283" hidden="1">
          <a:extLst>
            <a:ext uri="{FF2B5EF4-FFF2-40B4-BE49-F238E27FC236}">
              <a16:creationId xmlns:a16="http://schemas.microsoft.com/office/drawing/2014/main" xmlns="" id="{00000000-0008-0000-0600-00002A000000}"/>
            </a:ext>
          </a:extLst>
        </xdr:cNvPr>
        <xdr:cNvSpPr txBox="1">
          <a:spLocks noChangeArrowheads="1"/>
        </xdr:cNvSpPr>
      </xdr:nvSpPr>
      <xdr:spPr bwMode="auto">
        <a:xfrm>
          <a:off x="5835287" y="35240342"/>
          <a:ext cx="1289602" cy="70500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214</xdr:row>
      <xdr:rowOff>3519</xdr:rowOff>
    </xdr:from>
    <xdr:to>
      <xdr:col>12</xdr:col>
      <xdr:colOff>160289</xdr:colOff>
      <xdr:row>221</xdr:row>
      <xdr:rowOff>24424</xdr:rowOff>
    </xdr:to>
    <xdr:sp macro="" textlink="">
      <xdr:nvSpPr>
        <xdr:cNvPr id="43" name="Text Box 284" hidden="1">
          <a:extLst>
            <a:ext uri="{FF2B5EF4-FFF2-40B4-BE49-F238E27FC236}">
              <a16:creationId xmlns:a16="http://schemas.microsoft.com/office/drawing/2014/main" xmlns="" id="{00000000-0008-0000-0600-00002B000000}"/>
            </a:ext>
          </a:extLst>
        </xdr:cNvPr>
        <xdr:cNvSpPr txBox="1">
          <a:spLocks noChangeArrowheads="1"/>
        </xdr:cNvSpPr>
      </xdr:nvSpPr>
      <xdr:spPr bwMode="auto">
        <a:xfrm>
          <a:off x="5835287" y="37484127"/>
          <a:ext cx="1289602" cy="12369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231</xdr:row>
      <xdr:rowOff>1508</xdr:rowOff>
    </xdr:from>
    <xdr:to>
      <xdr:col>12</xdr:col>
      <xdr:colOff>160289</xdr:colOff>
      <xdr:row>235</xdr:row>
      <xdr:rowOff>109806</xdr:rowOff>
    </xdr:to>
    <xdr:sp macro="" textlink="">
      <xdr:nvSpPr>
        <xdr:cNvPr id="44" name="Text Box 285" hidden="1">
          <a:extLst>
            <a:ext uri="{FF2B5EF4-FFF2-40B4-BE49-F238E27FC236}">
              <a16:creationId xmlns:a16="http://schemas.microsoft.com/office/drawing/2014/main" xmlns="" id="{00000000-0008-0000-0600-00002C000000}"/>
            </a:ext>
          </a:extLst>
        </xdr:cNvPr>
        <xdr:cNvSpPr txBox="1">
          <a:spLocks noChangeArrowheads="1"/>
        </xdr:cNvSpPr>
      </xdr:nvSpPr>
      <xdr:spPr bwMode="auto">
        <a:xfrm>
          <a:off x="5835287" y="40384905"/>
          <a:ext cx="1289602" cy="82559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235</xdr:row>
      <xdr:rowOff>109806</xdr:rowOff>
    </xdr:from>
    <xdr:to>
      <xdr:col>12</xdr:col>
      <xdr:colOff>160289</xdr:colOff>
      <xdr:row>239</xdr:row>
      <xdr:rowOff>151145</xdr:rowOff>
    </xdr:to>
    <xdr:sp macro="" textlink="">
      <xdr:nvSpPr>
        <xdr:cNvPr id="45" name="Text Box 286" hidden="1">
          <a:extLst>
            <a:ext uri="{FF2B5EF4-FFF2-40B4-BE49-F238E27FC236}">
              <a16:creationId xmlns:a16="http://schemas.microsoft.com/office/drawing/2014/main" xmlns="" id="{00000000-0008-0000-0600-00002D000000}"/>
            </a:ext>
          </a:extLst>
        </xdr:cNvPr>
        <xdr:cNvSpPr txBox="1">
          <a:spLocks noChangeArrowheads="1"/>
        </xdr:cNvSpPr>
      </xdr:nvSpPr>
      <xdr:spPr bwMode="auto">
        <a:xfrm>
          <a:off x="5835287" y="41210503"/>
          <a:ext cx="1289602" cy="688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241</xdr:row>
      <xdr:rowOff>46832</xdr:rowOff>
    </xdr:from>
    <xdr:to>
      <xdr:col>12</xdr:col>
      <xdr:colOff>160289</xdr:colOff>
      <xdr:row>246</xdr:row>
      <xdr:rowOff>9567</xdr:rowOff>
    </xdr:to>
    <xdr:sp macro="" textlink="">
      <xdr:nvSpPr>
        <xdr:cNvPr id="46" name="Text Box 287" hidden="1">
          <a:extLst>
            <a:ext uri="{FF2B5EF4-FFF2-40B4-BE49-F238E27FC236}">
              <a16:creationId xmlns:a16="http://schemas.microsoft.com/office/drawing/2014/main" xmlns="" id="{00000000-0008-0000-0600-00002E000000}"/>
            </a:ext>
          </a:extLst>
        </xdr:cNvPr>
        <xdr:cNvSpPr txBox="1">
          <a:spLocks noChangeArrowheads="1"/>
        </xdr:cNvSpPr>
      </xdr:nvSpPr>
      <xdr:spPr bwMode="auto">
        <a:xfrm>
          <a:off x="5835287" y="42133836"/>
          <a:ext cx="1289602" cy="806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254</xdr:row>
      <xdr:rowOff>161721</xdr:rowOff>
    </xdr:from>
    <xdr:to>
      <xdr:col>12</xdr:col>
      <xdr:colOff>160289</xdr:colOff>
      <xdr:row>258</xdr:row>
      <xdr:rowOff>130310</xdr:rowOff>
    </xdr:to>
    <xdr:sp macro="" textlink="">
      <xdr:nvSpPr>
        <xdr:cNvPr id="47" name="Text Box 288" hidden="1">
          <a:extLst>
            <a:ext uri="{FF2B5EF4-FFF2-40B4-BE49-F238E27FC236}">
              <a16:creationId xmlns:a16="http://schemas.microsoft.com/office/drawing/2014/main" xmlns="" id="{00000000-0008-0000-0600-00002F000000}"/>
            </a:ext>
          </a:extLst>
        </xdr:cNvPr>
        <xdr:cNvSpPr txBox="1">
          <a:spLocks noChangeArrowheads="1"/>
        </xdr:cNvSpPr>
      </xdr:nvSpPr>
      <xdr:spPr bwMode="auto">
        <a:xfrm>
          <a:off x="5835287" y="44454768"/>
          <a:ext cx="1289602" cy="67403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4163</xdr:colOff>
      <xdr:row>259</xdr:row>
      <xdr:rowOff>11782</xdr:rowOff>
    </xdr:from>
    <xdr:to>
      <xdr:col>12</xdr:col>
      <xdr:colOff>160289</xdr:colOff>
      <xdr:row>263</xdr:row>
      <xdr:rowOff>128995</xdr:rowOff>
    </xdr:to>
    <xdr:sp macro="" textlink="">
      <xdr:nvSpPr>
        <xdr:cNvPr id="48" name="Text Box 289" hidden="1">
          <a:extLst>
            <a:ext uri="{FF2B5EF4-FFF2-40B4-BE49-F238E27FC236}">
              <a16:creationId xmlns:a16="http://schemas.microsoft.com/office/drawing/2014/main" xmlns="" id="{00000000-0008-0000-0600-000030000000}"/>
            </a:ext>
          </a:extLst>
        </xdr:cNvPr>
        <xdr:cNvSpPr txBox="1">
          <a:spLocks noChangeArrowheads="1"/>
        </xdr:cNvSpPr>
      </xdr:nvSpPr>
      <xdr:spPr bwMode="auto">
        <a:xfrm>
          <a:off x="5835287" y="45166480"/>
          <a:ext cx="1289602" cy="75710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486043</xdr:colOff>
      <xdr:row>20</xdr:row>
      <xdr:rowOff>118336</xdr:rowOff>
    </xdr:from>
    <xdr:to>
      <xdr:col>11</xdr:col>
      <xdr:colOff>70510</xdr:colOff>
      <xdr:row>23</xdr:row>
      <xdr:rowOff>127175</xdr:rowOff>
    </xdr:to>
    <xdr:sp macro="" textlink="">
      <xdr:nvSpPr>
        <xdr:cNvPr id="2" name="Text Box 143" hidden="1">
          <a:extLst>
            <a:ext uri="{FF2B5EF4-FFF2-40B4-BE49-F238E27FC236}">
              <a16:creationId xmlns:a16="http://schemas.microsoft.com/office/drawing/2014/main" xmlns="" id="{00000000-0008-0000-0700-000002000000}"/>
            </a:ext>
          </a:extLst>
        </xdr:cNvPr>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486043</xdr:colOff>
      <xdr:row>22</xdr:row>
      <xdr:rowOff>249723</xdr:rowOff>
    </xdr:from>
    <xdr:to>
      <xdr:col>11</xdr:col>
      <xdr:colOff>70510</xdr:colOff>
      <xdr:row>26</xdr:row>
      <xdr:rowOff>85894</xdr:rowOff>
    </xdr:to>
    <xdr:sp macro="" textlink="">
      <xdr:nvSpPr>
        <xdr:cNvPr id="3" name="Text Box 144" hidden="1">
          <a:extLst>
            <a:ext uri="{FF2B5EF4-FFF2-40B4-BE49-F238E27FC236}">
              <a16:creationId xmlns:a16="http://schemas.microsoft.com/office/drawing/2014/main" xmlns="" id="{00000000-0008-0000-0700-000003000000}"/>
            </a:ext>
          </a:extLst>
        </xdr:cNvPr>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486043</xdr:colOff>
      <xdr:row>83</xdr:row>
      <xdr:rowOff>141147</xdr:rowOff>
    </xdr:from>
    <xdr:to>
      <xdr:col>11</xdr:col>
      <xdr:colOff>70510</xdr:colOff>
      <xdr:row>88</xdr:row>
      <xdr:rowOff>14239</xdr:rowOff>
    </xdr:to>
    <xdr:sp macro="" textlink="">
      <xdr:nvSpPr>
        <xdr:cNvPr id="4" name="Text Box 145" hidden="1">
          <a:extLst>
            <a:ext uri="{FF2B5EF4-FFF2-40B4-BE49-F238E27FC236}">
              <a16:creationId xmlns:a16="http://schemas.microsoft.com/office/drawing/2014/main" xmlns="" id="{00000000-0008-0000-0700-000004000000}"/>
            </a:ext>
          </a:extLst>
        </xdr:cNvPr>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486043</xdr:colOff>
      <xdr:row>97</xdr:row>
      <xdr:rowOff>78770</xdr:rowOff>
    </xdr:from>
    <xdr:to>
      <xdr:col>11</xdr:col>
      <xdr:colOff>70510</xdr:colOff>
      <xdr:row>101</xdr:row>
      <xdr:rowOff>15080</xdr:rowOff>
    </xdr:to>
    <xdr:sp macro="" textlink="">
      <xdr:nvSpPr>
        <xdr:cNvPr id="5" name="Text Box 146" hidden="1">
          <a:extLst>
            <a:ext uri="{FF2B5EF4-FFF2-40B4-BE49-F238E27FC236}">
              <a16:creationId xmlns:a16="http://schemas.microsoft.com/office/drawing/2014/main" xmlns="" id="{00000000-0008-0000-0700-000005000000}"/>
            </a:ext>
          </a:extLst>
        </xdr:cNvPr>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486043</xdr:colOff>
      <xdr:row>103</xdr:row>
      <xdr:rowOff>87021</xdr:rowOff>
    </xdr:from>
    <xdr:to>
      <xdr:col>11</xdr:col>
      <xdr:colOff>70510</xdr:colOff>
      <xdr:row>107</xdr:row>
      <xdr:rowOff>39307</xdr:rowOff>
    </xdr:to>
    <xdr:sp macro="" textlink="">
      <xdr:nvSpPr>
        <xdr:cNvPr id="6" name="Text Box 147" hidden="1">
          <a:extLst>
            <a:ext uri="{FF2B5EF4-FFF2-40B4-BE49-F238E27FC236}">
              <a16:creationId xmlns:a16="http://schemas.microsoft.com/office/drawing/2014/main" xmlns="" id="{00000000-0008-0000-0700-000006000000}"/>
            </a:ext>
          </a:extLst>
        </xdr:cNvPr>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486043</xdr:colOff>
      <xdr:row>109</xdr:row>
      <xdr:rowOff>133073</xdr:rowOff>
    </xdr:from>
    <xdr:to>
      <xdr:col>11</xdr:col>
      <xdr:colOff>70510</xdr:colOff>
      <xdr:row>113</xdr:row>
      <xdr:rowOff>156612</xdr:rowOff>
    </xdr:to>
    <xdr:sp macro="" textlink="">
      <xdr:nvSpPr>
        <xdr:cNvPr id="7" name="Text Box 148" hidden="1">
          <a:extLst>
            <a:ext uri="{FF2B5EF4-FFF2-40B4-BE49-F238E27FC236}">
              <a16:creationId xmlns:a16="http://schemas.microsoft.com/office/drawing/2014/main" xmlns="" id="{00000000-0008-0000-0700-000007000000}"/>
            </a:ext>
          </a:extLst>
        </xdr:cNvPr>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57742</xdr:colOff>
      <xdr:row>83</xdr:row>
      <xdr:rowOff>141147</xdr:rowOff>
    </xdr:from>
    <xdr:to>
      <xdr:col>10</xdr:col>
      <xdr:colOff>887327</xdr:colOff>
      <xdr:row>88</xdr:row>
      <xdr:rowOff>14239</xdr:rowOff>
    </xdr:to>
    <xdr:sp macro="" textlink="">
      <xdr:nvSpPr>
        <xdr:cNvPr id="8" name="Text Box 149" hidden="1">
          <a:extLst>
            <a:ext uri="{FF2B5EF4-FFF2-40B4-BE49-F238E27FC236}">
              <a16:creationId xmlns:a16="http://schemas.microsoft.com/office/drawing/2014/main" xmlns="" id="{00000000-0008-0000-0700-000008000000}"/>
            </a:ext>
          </a:extLst>
        </xdr:cNvPr>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57742</xdr:colOff>
      <xdr:row>97</xdr:row>
      <xdr:rowOff>78770</xdr:rowOff>
    </xdr:from>
    <xdr:to>
      <xdr:col>10</xdr:col>
      <xdr:colOff>887327</xdr:colOff>
      <xdr:row>101</xdr:row>
      <xdr:rowOff>15080</xdr:rowOff>
    </xdr:to>
    <xdr:sp macro="" textlink="">
      <xdr:nvSpPr>
        <xdr:cNvPr id="9" name="Text Box 150" hidden="1">
          <a:extLst>
            <a:ext uri="{FF2B5EF4-FFF2-40B4-BE49-F238E27FC236}">
              <a16:creationId xmlns:a16="http://schemas.microsoft.com/office/drawing/2014/main" xmlns="" id="{00000000-0008-0000-0700-000009000000}"/>
            </a:ext>
          </a:extLst>
        </xdr:cNvPr>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57742</xdr:colOff>
      <xdr:row>103</xdr:row>
      <xdr:rowOff>87021</xdr:rowOff>
    </xdr:from>
    <xdr:to>
      <xdr:col>10</xdr:col>
      <xdr:colOff>887327</xdr:colOff>
      <xdr:row>107</xdr:row>
      <xdr:rowOff>39307</xdr:rowOff>
    </xdr:to>
    <xdr:sp macro="" textlink="">
      <xdr:nvSpPr>
        <xdr:cNvPr id="10" name="Text Box 151" hidden="1">
          <a:extLst>
            <a:ext uri="{FF2B5EF4-FFF2-40B4-BE49-F238E27FC236}">
              <a16:creationId xmlns:a16="http://schemas.microsoft.com/office/drawing/2014/main" xmlns="" id="{00000000-0008-0000-0700-00000A000000}"/>
            </a:ext>
          </a:extLst>
        </xdr:cNvPr>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57742</xdr:colOff>
      <xdr:row>84</xdr:row>
      <xdr:rowOff>127027</xdr:rowOff>
    </xdr:from>
    <xdr:to>
      <xdr:col>10</xdr:col>
      <xdr:colOff>887327</xdr:colOff>
      <xdr:row>89</xdr:row>
      <xdr:rowOff>19951</xdr:rowOff>
    </xdr:to>
    <xdr:sp macro="" textlink="">
      <xdr:nvSpPr>
        <xdr:cNvPr id="11" name="Text Box 152" hidden="1">
          <a:extLst>
            <a:ext uri="{FF2B5EF4-FFF2-40B4-BE49-F238E27FC236}">
              <a16:creationId xmlns:a16="http://schemas.microsoft.com/office/drawing/2014/main" xmlns="" id="{00000000-0008-0000-0700-00000B000000}"/>
            </a:ext>
          </a:extLst>
        </xdr:cNvPr>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57742</xdr:colOff>
      <xdr:row>110</xdr:row>
      <xdr:rowOff>80875</xdr:rowOff>
    </xdr:from>
    <xdr:to>
      <xdr:col>10</xdr:col>
      <xdr:colOff>887327</xdr:colOff>
      <xdr:row>114</xdr:row>
      <xdr:rowOff>148310</xdr:rowOff>
    </xdr:to>
    <xdr:sp macro="" textlink="">
      <xdr:nvSpPr>
        <xdr:cNvPr id="12" name="Text Box 153" hidden="1">
          <a:extLst>
            <a:ext uri="{FF2B5EF4-FFF2-40B4-BE49-F238E27FC236}">
              <a16:creationId xmlns:a16="http://schemas.microsoft.com/office/drawing/2014/main" xmlns="" id="{00000000-0008-0000-0700-00000C000000}"/>
            </a:ext>
          </a:extLst>
        </xdr:cNvPr>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486043</xdr:colOff>
      <xdr:row>180</xdr:row>
      <xdr:rowOff>29258</xdr:rowOff>
    </xdr:from>
    <xdr:to>
      <xdr:col>11</xdr:col>
      <xdr:colOff>70510</xdr:colOff>
      <xdr:row>184</xdr:row>
      <xdr:rowOff>76292</xdr:rowOff>
    </xdr:to>
    <xdr:sp macro="" textlink="">
      <xdr:nvSpPr>
        <xdr:cNvPr id="13" name="Text Box 154" hidden="1">
          <a:extLst>
            <a:ext uri="{FF2B5EF4-FFF2-40B4-BE49-F238E27FC236}">
              <a16:creationId xmlns:a16="http://schemas.microsoft.com/office/drawing/2014/main" xmlns="" id="{00000000-0008-0000-0700-00000D000000}"/>
            </a:ext>
          </a:extLst>
        </xdr:cNvPr>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486043</xdr:colOff>
      <xdr:row>182</xdr:row>
      <xdr:rowOff>153266</xdr:rowOff>
    </xdr:from>
    <xdr:to>
      <xdr:col>11</xdr:col>
      <xdr:colOff>70510</xdr:colOff>
      <xdr:row>187</xdr:row>
      <xdr:rowOff>29408</xdr:rowOff>
    </xdr:to>
    <xdr:sp macro="" textlink="">
      <xdr:nvSpPr>
        <xdr:cNvPr id="14" name="Text Box 155" hidden="1">
          <a:extLst>
            <a:ext uri="{FF2B5EF4-FFF2-40B4-BE49-F238E27FC236}">
              <a16:creationId xmlns:a16="http://schemas.microsoft.com/office/drawing/2014/main" xmlns="" id="{00000000-0008-0000-0700-00000E000000}"/>
            </a:ext>
          </a:extLst>
        </xdr:cNvPr>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326824</xdr:colOff>
      <xdr:row>96</xdr:row>
      <xdr:rowOff>141540</xdr:rowOff>
    </xdr:from>
    <xdr:to>
      <xdr:col>9</xdr:col>
      <xdr:colOff>679688</xdr:colOff>
      <xdr:row>100</xdr:row>
      <xdr:rowOff>11025</xdr:rowOff>
    </xdr:to>
    <xdr:sp macro="" textlink="">
      <xdr:nvSpPr>
        <xdr:cNvPr id="2" name="Text Box 7" hidden="1">
          <a:extLst>
            <a:ext uri="{FF2B5EF4-FFF2-40B4-BE49-F238E27FC236}">
              <a16:creationId xmlns:a16="http://schemas.microsoft.com/office/drawing/2014/main" xmlns="" id="{00000000-0008-0000-1200-000002000000}"/>
            </a:ext>
          </a:extLst>
        </xdr:cNvPr>
        <xdr:cNvSpPr txBox="1">
          <a:spLocks noChangeArrowheads="1"/>
        </xdr:cNvSpPr>
      </xdr:nvSpPr>
      <xdr:spPr bwMode="auto">
        <a:xfrm>
          <a:off x="6355416" y="17227924"/>
          <a:ext cx="1287780" cy="54942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245132</xdr:colOff>
      <xdr:row>35</xdr:row>
      <xdr:rowOff>94966</xdr:rowOff>
    </xdr:from>
    <xdr:to>
      <xdr:col>13</xdr:col>
      <xdr:colOff>468353</xdr:colOff>
      <xdr:row>38</xdr:row>
      <xdr:rowOff>89048</xdr:rowOff>
    </xdr:to>
    <xdr:sp macro="" textlink="">
      <xdr:nvSpPr>
        <xdr:cNvPr id="3" name="Text Box 16" hidden="1">
          <a:extLst>
            <a:ext uri="{FF2B5EF4-FFF2-40B4-BE49-F238E27FC236}">
              <a16:creationId xmlns:a16="http://schemas.microsoft.com/office/drawing/2014/main" xmlns="" id="{00000000-0008-0000-1200-000003000000}"/>
            </a:ext>
          </a:extLst>
        </xdr:cNvPr>
        <xdr:cNvSpPr txBox="1">
          <a:spLocks noChangeArrowheads="1"/>
        </xdr:cNvSpPr>
      </xdr:nvSpPr>
      <xdr:spPr bwMode="auto">
        <a:xfrm>
          <a:off x="8719745" y="6715574"/>
          <a:ext cx="1571961" cy="5028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245132</xdr:colOff>
      <xdr:row>44</xdr:row>
      <xdr:rowOff>228616</xdr:rowOff>
    </xdr:from>
    <xdr:to>
      <xdr:col>13</xdr:col>
      <xdr:colOff>468353</xdr:colOff>
      <xdr:row>48</xdr:row>
      <xdr:rowOff>102401</xdr:rowOff>
    </xdr:to>
    <xdr:sp macro="" textlink="">
      <xdr:nvSpPr>
        <xdr:cNvPr id="4" name="Text Box 18" hidden="1">
          <a:extLst>
            <a:ext uri="{FF2B5EF4-FFF2-40B4-BE49-F238E27FC236}">
              <a16:creationId xmlns:a16="http://schemas.microsoft.com/office/drawing/2014/main" xmlns="" id="{00000000-0008-0000-1200-000004000000}"/>
            </a:ext>
          </a:extLst>
        </xdr:cNvPr>
        <xdr:cNvSpPr txBox="1">
          <a:spLocks noChangeArrowheads="1"/>
        </xdr:cNvSpPr>
      </xdr:nvSpPr>
      <xdr:spPr bwMode="auto">
        <a:xfrm>
          <a:off x="8719745" y="8363846"/>
          <a:ext cx="1571961"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505222</xdr:colOff>
      <xdr:row>64</xdr:row>
      <xdr:rowOff>127941</xdr:rowOff>
    </xdr:from>
    <xdr:to>
      <xdr:col>12</xdr:col>
      <xdr:colOff>616384</xdr:colOff>
      <xdr:row>70</xdr:row>
      <xdr:rowOff>40389</xdr:rowOff>
    </xdr:to>
    <xdr:sp macro="" textlink="">
      <xdr:nvSpPr>
        <xdr:cNvPr id="5" name="Text Box 25" hidden="1">
          <a:extLst>
            <a:ext uri="{FF2B5EF4-FFF2-40B4-BE49-F238E27FC236}">
              <a16:creationId xmlns:a16="http://schemas.microsoft.com/office/drawing/2014/main" xmlns="" id="{00000000-0008-0000-1200-000005000000}"/>
            </a:ext>
          </a:extLst>
        </xdr:cNvPr>
        <xdr:cNvSpPr txBox="1">
          <a:spLocks noChangeArrowheads="1"/>
        </xdr:cNvSpPr>
      </xdr:nvSpPr>
      <xdr:spPr bwMode="auto">
        <a:xfrm>
          <a:off x="8225454" y="11793575"/>
          <a:ext cx="1452282" cy="92414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635158</xdr:colOff>
      <xdr:row>18</xdr:row>
      <xdr:rowOff>49978</xdr:rowOff>
    </xdr:from>
    <xdr:to>
      <xdr:col>9</xdr:col>
      <xdr:colOff>334443</xdr:colOff>
      <xdr:row>21</xdr:row>
      <xdr:rowOff>44411</xdr:rowOff>
    </xdr:to>
    <xdr:sp macro="" textlink="">
      <xdr:nvSpPr>
        <xdr:cNvPr id="6" name="Text Box 27" hidden="1">
          <a:extLst>
            <a:ext uri="{FF2B5EF4-FFF2-40B4-BE49-F238E27FC236}">
              <a16:creationId xmlns:a16="http://schemas.microsoft.com/office/drawing/2014/main" xmlns="" id="{00000000-0008-0000-1200-000006000000}"/>
            </a:ext>
          </a:extLst>
        </xdr:cNvPr>
        <xdr:cNvSpPr txBox="1">
          <a:spLocks noChangeArrowheads="1"/>
        </xdr:cNvSpPr>
      </xdr:nvSpPr>
      <xdr:spPr bwMode="auto">
        <a:xfrm>
          <a:off x="5788622" y="3303718"/>
          <a:ext cx="1511674" cy="65913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635158</xdr:colOff>
      <xdr:row>34</xdr:row>
      <xdr:rowOff>90393</xdr:rowOff>
    </xdr:from>
    <xdr:to>
      <xdr:col>9</xdr:col>
      <xdr:colOff>334443</xdr:colOff>
      <xdr:row>38</xdr:row>
      <xdr:rowOff>35708</xdr:rowOff>
    </xdr:to>
    <xdr:sp macro="" textlink="">
      <xdr:nvSpPr>
        <xdr:cNvPr id="7" name="Text Box 28" hidden="1">
          <a:extLst>
            <a:ext uri="{FF2B5EF4-FFF2-40B4-BE49-F238E27FC236}">
              <a16:creationId xmlns:a16="http://schemas.microsoft.com/office/drawing/2014/main" xmlns="" id="{00000000-0008-0000-1200-000007000000}"/>
            </a:ext>
          </a:extLst>
        </xdr:cNvPr>
        <xdr:cNvSpPr txBox="1">
          <a:spLocks noChangeArrowheads="1"/>
        </xdr:cNvSpPr>
      </xdr:nvSpPr>
      <xdr:spPr bwMode="auto">
        <a:xfrm>
          <a:off x="5788622" y="6541602"/>
          <a:ext cx="1511674" cy="6234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635158</xdr:colOff>
      <xdr:row>44</xdr:row>
      <xdr:rowOff>129566</xdr:rowOff>
    </xdr:from>
    <xdr:to>
      <xdr:col>9</xdr:col>
      <xdr:colOff>334443</xdr:colOff>
      <xdr:row>47</xdr:row>
      <xdr:rowOff>158701</xdr:rowOff>
    </xdr:to>
    <xdr:sp macro="" textlink="">
      <xdr:nvSpPr>
        <xdr:cNvPr id="8" name="Text Box 30" hidden="1">
          <a:extLst>
            <a:ext uri="{FF2B5EF4-FFF2-40B4-BE49-F238E27FC236}">
              <a16:creationId xmlns:a16="http://schemas.microsoft.com/office/drawing/2014/main" xmlns="" id="{00000000-0008-0000-1200-000008000000}"/>
            </a:ext>
          </a:extLst>
        </xdr:cNvPr>
        <xdr:cNvSpPr txBox="1">
          <a:spLocks noChangeArrowheads="1"/>
        </xdr:cNvSpPr>
      </xdr:nvSpPr>
      <xdr:spPr bwMode="auto">
        <a:xfrm>
          <a:off x="5788622" y="8267140"/>
          <a:ext cx="1511674" cy="692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635158</xdr:colOff>
      <xdr:row>51</xdr:row>
      <xdr:rowOff>129463</xdr:rowOff>
    </xdr:from>
    <xdr:to>
      <xdr:col>9</xdr:col>
      <xdr:colOff>334443</xdr:colOff>
      <xdr:row>56</xdr:row>
      <xdr:rowOff>28084</xdr:rowOff>
    </xdr:to>
    <xdr:sp macro="" textlink="">
      <xdr:nvSpPr>
        <xdr:cNvPr id="9" name="Text Box 31" hidden="1">
          <a:extLst>
            <a:ext uri="{FF2B5EF4-FFF2-40B4-BE49-F238E27FC236}">
              <a16:creationId xmlns:a16="http://schemas.microsoft.com/office/drawing/2014/main" xmlns="" id="{00000000-0008-0000-1200-000009000000}"/>
            </a:ext>
          </a:extLst>
        </xdr:cNvPr>
        <xdr:cNvSpPr txBox="1">
          <a:spLocks noChangeArrowheads="1"/>
        </xdr:cNvSpPr>
      </xdr:nvSpPr>
      <xdr:spPr bwMode="auto">
        <a:xfrm>
          <a:off x="5788622" y="9595262"/>
          <a:ext cx="1511674" cy="7461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635158</xdr:colOff>
      <xdr:row>54</xdr:row>
      <xdr:rowOff>133233</xdr:rowOff>
    </xdr:from>
    <xdr:to>
      <xdr:col>9</xdr:col>
      <xdr:colOff>172742</xdr:colOff>
      <xdr:row>60</xdr:row>
      <xdr:rowOff>51491</xdr:rowOff>
    </xdr:to>
    <xdr:sp macro="" textlink="">
      <xdr:nvSpPr>
        <xdr:cNvPr id="10" name="Text Box 33" hidden="1">
          <a:extLst>
            <a:ext uri="{FF2B5EF4-FFF2-40B4-BE49-F238E27FC236}">
              <a16:creationId xmlns:a16="http://schemas.microsoft.com/office/drawing/2014/main" xmlns="" id="{00000000-0008-0000-1200-00000A000000}"/>
            </a:ext>
          </a:extLst>
        </xdr:cNvPr>
        <xdr:cNvSpPr txBox="1">
          <a:spLocks noChangeArrowheads="1"/>
        </xdr:cNvSpPr>
      </xdr:nvSpPr>
      <xdr:spPr bwMode="auto">
        <a:xfrm>
          <a:off x="5788622" y="10106640"/>
          <a:ext cx="1349973" cy="9405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635158</xdr:colOff>
      <xdr:row>60</xdr:row>
      <xdr:rowOff>51491</xdr:rowOff>
    </xdr:from>
    <xdr:to>
      <xdr:col>9</xdr:col>
      <xdr:colOff>334443</xdr:colOff>
      <xdr:row>67</xdr:row>
      <xdr:rowOff>93876</xdr:rowOff>
    </xdr:to>
    <xdr:sp macro="" textlink="">
      <xdr:nvSpPr>
        <xdr:cNvPr id="11" name="Text Box 34" hidden="1">
          <a:extLst>
            <a:ext uri="{FF2B5EF4-FFF2-40B4-BE49-F238E27FC236}">
              <a16:creationId xmlns:a16="http://schemas.microsoft.com/office/drawing/2014/main" xmlns="" id="{00000000-0008-0000-1200-00000B000000}"/>
            </a:ext>
          </a:extLst>
        </xdr:cNvPr>
        <xdr:cNvSpPr txBox="1">
          <a:spLocks noChangeArrowheads="1"/>
        </xdr:cNvSpPr>
      </xdr:nvSpPr>
      <xdr:spPr bwMode="auto">
        <a:xfrm>
          <a:off x="5788622" y="11047151"/>
          <a:ext cx="1511674" cy="121527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12</xdr:col>
      <xdr:colOff>80601</xdr:colOff>
      <xdr:row>80</xdr:row>
      <xdr:rowOff>15008</xdr:rowOff>
    </xdr:from>
    <xdr:to>
      <xdr:col>13</xdr:col>
      <xdr:colOff>721354</xdr:colOff>
      <xdr:row>92</xdr:row>
      <xdr:rowOff>30836</xdr:rowOff>
    </xdr:to>
    <xdr:sp macro="" textlink="">
      <xdr:nvSpPr>
        <xdr:cNvPr id="2" name="Text Box 6" hidden="1">
          <a:extLst>
            <a:ext uri="{FF2B5EF4-FFF2-40B4-BE49-F238E27FC236}">
              <a16:creationId xmlns:a16="http://schemas.microsoft.com/office/drawing/2014/main" xmlns="" id="{00000000-0008-0000-1800-000002000000}"/>
            </a:ext>
          </a:extLst>
        </xdr:cNvPr>
        <xdr:cNvSpPr txBox="1">
          <a:spLocks noChangeArrowheads="1"/>
        </xdr:cNvSpPr>
      </xdr:nvSpPr>
      <xdr:spPr bwMode="auto">
        <a:xfrm>
          <a:off x="8721874" y="10904354"/>
          <a:ext cx="1376308" cy="1732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194870</xdr:colOff>
      <xdr:row>63</xdr:row>
      <xdr:rowOff>109259</xdr:rowOff>
    </xdr:from>
    <xdr:to>
      <xdr:col>10</xdr:col>
      <xdr:colOff>72014</xdr:colOff>
      <xdr:row>70</xdr:row>
      <xdr:rowOff>5670</xdr:rowOff>
    </xdr:to>
    <xdr:sp macro="" textlink="">
      <xdr:nvSpPr>
        <xdr:cNvPr id="3" name="Text Box 9" hidden="1">
          <a:extLst>
            <a:ext uri="{FF2B5EF4-FFF2-40B4-BE49-F238E27FC236}">
              <a16:creationId xmlns:a16="http://schemas.microsoft.com/office/drawing/2014/main" xmlns="" id="{00000000-0008-0000-1800-000003000000}"/>
            </a:ext>
          </a:extLst>
        </xdr:cNvPr>
        <xdr:cNvSpPr txBox="1">
          <a:spLocks noChangeArrowheads="1"/>
        </xdr:cNvSpPr>
      </xdr:nvSpPr>
      <xdr:spPr bwMode="auto">
        <a:xfrm>
          <a:off x="5910094" y="8581161"/>
          <a:ext cx="1344930" cy="10119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194870</xdr:colOff>
      <xdr:row>80</xdr:row>
      <xdr:rowOff>15008</xdr:rowOff>
    </xdr:from>
    <xdr:to>
      <xdr:col>10</xdr:col>
      <xdr:colOff>72014</xdr:colOff>
      <xdr:row>80</xdr:row>
      <xdr:rowOff>102407</xdr:rowOff>
    </xdr:to>
    <xdr:sp macro="" textlink="">
      <xdr:nvSpPr>
        <xdr:cNvPr id="4" name="Text Box 10" hidden="1">
          <a:extLst>
            <a:ext uri="{FF2B5EF4-FFF2-40B4-BE49-F238E27FC236}">
              <a16:creationId xmlns:a16="http://schemas.microsoft.com/office/drawing/2014/main" xmlns="" id="{00000000-0008-0000-1800-000004000000}"/>
            </a:ext>
          </a:extLst>
        </xdr:cNvPr>
        <xdr:cNvSpPr txBox="1">
          <a:spLocks noChangeArrowheads="1"/>
        </xdr:cNvSpPr>
      </xdr:nvSpPr>
      <xdr:spPr bwMode="auto">
        <a:xfrm>
          <a:off x="5910094" y="10904354"/>
          <a:ext cx="1344930" cy="873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194870</xdr:colOff>
      <xdr:row>94</xdr:row>
      <xdr:rowOff>114085</xdr:rowOff>
    </xdr:from>
    <xdr:to>
      <xdr:col>10</xdr:col>
      <xdr:colOff>72014</xdr:colOff>
      <xdr:row>100</xdr:row>
      <xdr:rowOff>126373</xdr:rowOff>
    </xdr:to>
    <xdr:sp macro="" textlink="">
      <xdr:nvSpPr>
        <xdr:cNvPr id="5" name="Text Box 12" hidden="1">
          <a:extLst>
            <a:ext uri="{FF2B5EF4-FFF2-40B4-BE49-F238E27FC236}">
              <a16:creationId xmlns:a16="http://schemas.microsoft.com/office/drawing/2014/main" xmlns="" id="{00000000-0008-0000-1800-000005000000}"/>
            </a:ext>
          </a:extLst>
        </xdr:cNvPr>
        <xdr:cNvSpPr txBox="1">
          <a:spLocks noChangeArrowheads="1"/>
        </xdr:cNvSpPr>
      </xdr:nvSpPr>
      <xdr:spPr bwMode="auto">
        <a:xfrm>
          <a:off x="5910094" y="13045318"/>
          <a:ext cx="1344930" cy="835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2016$\Budget\Copy%20of%20budget2008-21_2\Budget%202004-05\budget%20for%202004-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Budget%202004-05\budget%202004-05_27.5.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AFS-RCT"/>
      <sheetName val="DEMAND1"/>
      <sheetName val="DEMAND3"/>
      <sheetName val="DEMAND4"/>
      <sheetName val="DEMAND5"/>
      <sheetName val="DEMAND6"/>
      <sheetName val="DEMAND7"/>
      <sheetName val="DEMAND8"/>
      <sheetName val="DEMAND9"/>
      <sheetName val="DEMAND10"/>
      <sheetName val="DEMAND11"/>
      <sheetName val="DEMAND12"/>
      <sheetName val="demand13"/>
      <sheetName val="GOVERNOR"/>
      <sheetName val="DEMAND14"/>
      <sheetName val="DEMAND15"/>
      <sheetName val="DEMAND16"/>
      <sheetName val="DEMAND17"/>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Sheet1">
    <tabColor rgb="FFFF0000"/>
  </sheetPr>
  <dimension ref="A1:C37"/>
  <sheetViews>
    <sheetView view="pageBreakPreview" topLeftCell="A25" zoomScale="115" zoomScaleSheetLayoutView="115" workbookViewId="0">
      <selection activeCell="C34" sqref="C34:C36"/>
    </sheetView>
  </sheetViews>
  <sheetFormatPr defaultColWidth="9.109375" defaultRowHeight="13.8"/>
  <cols>
    <col min="1" max="1" width="6" style="5" customWidth="1"/>
    <col min="2" max="2" width="61" style="4" customWidth="1"/>
    <col min="3" max="3" width="20.6640625" style="6" customWidth="1"/>
    <col min="4" max="16384" width="9.109375" style="4"/>
  </cols>
  <sheetData>
    <row r="1" spans="1:3" ht="15.6">
      <c r="A1" s="563" t="s">
        <v>60</v>
      </c>
      <c r="B1" s="563"/>
      <c r="C1" s="563"/>
    </row>
    <row r="2" spans="1:3" ht="15.6">
      <c r="A2" s="291"/>
      <c r="B2" s="291"/>
      <c r="C2" s="291"/>
    </row>
    <row r="3" spans="1:3" s="303" customFormat="1" ht="15" customHeight="1">
      <c r="A3" s="301"/>
      <c r="B3" s="302" t="s">
        <v>218</v>
      </c>
      <c r="C3" s="301"/>
    </row>
    <row r="4" spans="1:3" s="303" customFormat="1" ht="9" customHeight="1">
      <c r="A4" s="301"/>
      <c r="B4" s="302"/>
      <c r="C4" s="301"/>
    </row>
    <row r="5" spans="1:3" s="295" customFormat="1" ht="61.95" customHeight="1">
      <c r="A5" s="564" t="s">
        <v>266</v>
      </c>
      <c r="B5" s="564"/>
      <c r="C5" s="564"/>
    </row>
    <row r="6" spans="1:3" s="295" customFormat="1">
      <c r="A6" s="296"/>
      <c r="B6" s="296"/>
      <c r="C6" s="296"/>
    </row>
    <row r="7" spans="1:3">
      <c r="A7" s="565" t="s">
        <v>265</v>
      </c>
      <c r="B7" s="565"/>
      <c r="C7" s="565"/>
    </row>
    <row r="8" spans="1:3" ht="9" customHeight="1">
      <c r="A8" s="554"/>
      <c r="B8" s="554"/>
      <c r="C8" s="554"/>
    </row>
    <row r="9" spans="1:3" ht="14.4" customHeight="1">
      <c r="A9" s="206" t="s">
        <v>30</v>
      </c>
      <c r="B9" s="206" t="s">
        <v>61</v>
      </c>
      <c r="C9" s="297" t="s">
        <v>143</v>
      </c>
    </row>
    <row r="10" spans="1:3" ht="14.4" customHeight="1">
      <c r="A10" s="294">
        <v>1</v>
      </c>
      <c r="B10" s="213" t="s">
        <v>146</v>
      </c>
      <c r="C10" s="228">
        <v>0.02</v>
      </c>
    </row>
    <row r="11" spans="1:3" ht="14.4" customHeight="1">
      <c r="A11" s="294">
        <v>2</v>
      </c>
      <c r="B11" s="213" t="s">
        <v>147</v>
      </c>
      <c r="C11" s="228">
        <v>1000</v>
      </c>
    </row>
    <row r="12" spans="1:3" ht="14.4" customHeight="1">
      <c r="A12" s="294">
        <v>3</v>
      </c>
      <c r="B12" s="213" t="s">
        <v>42</v>
      </c>
      <c r="C12" s="228">
        <v>0.01</v>
      </c>
    </row>
    <row r="13" spans="1:3" ht="14.4" customHeight="1">
      <c r="A13" s="294">
        <v>4</v>
      </c>
      <c r="B13" s="213" t="s">
        <v>97</v>
      </c>
      <c r="C13" s="228">
        <v>14772</v>
      </c>
    </row>
    <row r="14" spans="1:3" ht="14.4" customHeight="1">
      <c r="A14" s="135"/>
      <c r="B14" s="298" t="s">
        <v>1</v>
      </c>
      <c r="C14" s="207">
        <v>15772.03</v>
      </c>
    </row>
    <row r="15" spans="1:3" ht="14.4" customHeight="1">
      <c r="A15" s="208"/>
      <c r="B15" s="209"/>
      <c r="C15" s="210"/>
    </row>
    <row r="16" spans="1:3" ht="14.4" customHeight="1">
      <c r="A16" s="299" t="s">
        <v>149</v>
      </c>
      <c r="B16" s="206" t="s">
        <v>2</v>
      </c>
      <c r="C16" s="297" t="s">
        <v>143</v>
      </c>
    </row>
    <row r="17" spans="1:3" ht="14.4" customHeight="1">
      <c r="A17" s="294">
        <v>1</v>
      </c>
      <c r="B17" s="136" t="s">
        <v>138</v>
      </c>
      <c r="C17" s="293">
        <v>53.24</v>
      </c>
    </row>
    <row r="18" spans="1:3" ht="14.4" customHeight="1">
      <c r="A18" s="294">
        <v>2</v>
      </c>
      <c r="B18" s="136" t="s">
        <v>139</v>
      </c>
      <c r="C18" s="293">
        <v>4.99</v>
      </c>
    </row>
    <row r="19" spans="1:3" ht="14.4" customHeight="1">
      <c r="A19" s="294">
        <v>3</v>
      </c>
      <c r="B19" s="136" t="s">
        <v>59</v>
      </c>
      <c r="C19" s="212">
        <v>534</v>
      </c>
    </row>
    <row r="20" spans="1:3" ht="14.4" customHeight="1">
      <c r="A20" s="294">
        <v>4</v>
      </c>
      <c r="B20" s="213" t="s">
        <v>126</v>
      </c>
      <c r="C20" s="212">
        <v>2086.4299999999998</v>
      </c>
    </row>
    <row r="21" spans="1:3" ht="14.4" customHeight="1">
      <c r="A21" s="294">
        <v>5</v>
      </c>
      <c r="B21" s="213" t="s">
        <v>147</v>
      </c>
      <c r="C21" s="212">
        <v>12730</v>
      </c>
    </row>
    <row r="22" spans="1:3" ht="14.4" customHeight="1">
      <c r="A22" s="294">
        <v>6</v>
      </c>
      <c r="B22" s="213" t="s">
        <v>145</v>
      </c>
      <c r="C22" s="212">
        <v>4057</v>
      </c>
    </row>
    <row r="23" spans="1:3" ht="14.4" customHeight="1">
      <c r="A23" s="294">
        <v>7</v>
      </c>
      <c r="B23" s="136" t="s">
        <v>142</v>
      </c>
      <c r="C23" s="212">
        <v>1626</v>
      </c>
    </row>
    <row r="24" spans="1:3" ht="14.4" customHeight="1">
      <c r="A24" s="294">
        <v>8</v>
      </c>
      <c r="B24" s="136" t="s">
        <v>87</v>
      </c>
      <c r="C24" s="212">
        <v>63</v>
      </c>
    </row>
    <row r="25" spans="1:3" ht="14.4" customHeight="1">
      <c r="A25" s="294">
        <v>9</v>
      </c>
      <c r="B25" s="136" t="s">
        <v>123</v>
      </c>
      <c r="C25" s="212">
        <v>7866</v>
      </c>
    </row>
    <row r="26" spans="1:3" ht="14.4" customHeight="1">
      <c r="A26" s="294">
        <v>10</v>
      </c>
      <c r="B26" s="147" t="s">
        <v>43</v>
      </c>
      <c r="C26" s="212">
        <v>3928.64</v>
      </c>
    </row>
    <row r="27" spans="1:3" ht="14.4" customHeight="1">
      <c r="A27" s="294">
        <v>11</v>
      </c>
      <c r="B27" s="147" t="s">
        <v>94</v>
      </c>
      <c r="C27" s="212">
        <v>1592</v>
      </c>
    </row>
    <row r="28" spans="1:3" ht="14.4" customHeight="1">
      <c r="A28" s="294">
        <v>12</v>
      </c>
      <c r="B28" s="147" t="s">
        <v>83</v>
      </c>
      <c r="C28" s="212">
        <v>33.74</v>
      </c>
    </row>
    <row r="29" spans="1:3" ht="14.4" customHeight="1">
      <c r="A29" s="134"/>
      <c r="B29" s="300" t="s">
        <v>3</v>
      </c>
      <c r="C29" s="207">
        <v>34575.040000000001</v>
      </c>
    </row>
    <row r="30" spans="1:3" ht="14.4" customHeight="1">
      <c r="A30" s="134"/>
      <c r="B30" s="300" t="s">
        <v>4</v>
      </c>
      <c r="C30" s="207">
        <v>50347.07</v>
      </c>
    </row>
    <row r="31" spans="1:3">
      <c r="A31" s="211"/>
      <c r="B31" s="214"/>
      <c r="C31" s="215"/>
    </row>
    <row r="32" spans="1:3" ht="13.8" customHeight="1">
      <c r="A32" s="566" t="s">
        <v>109</v>
      </c>
      <c r="B32" s="566"/>
      <c r="C32" s="553"/>
    </row>
    <row r="33" spans="1:3" ht="14.4">
      <c r="A33" s="211"/>
      <c r="B33" s="205"/>
      <c r="C33" s="51" t="s">
        <v>143</v>
      </c>
    </row>
    <row r="34" spans="1:3" ht="28.95" customHeight="1">
      <c r="A34" s="555">
        <v>1</v>
      </c>
      <c r="B34" s="277" t="s">
        <v>263</v>
      </c>
      <c r="C34" s="278">
        <v>22901.61</v>
      </c>
    </row>
    <row r="35" spans="1:3">
      <c r="A35" s="294">
        <v>2</v>
      </c>
      <c r="B35" s="279" t="s">
        <v>262</v>
      </c>
      <c r="C35" s="281">
        <v>20000</v>
      </c>
    </row>
    <row r="36" spans="1:3">
      <c r="A36" s="134"/>
      <c r="B36" s="206" t="s">
        <v>93</v>
      </c>
      <c r="C36" s="280">
        <v>42901.61</v>
      </c>
    </row>
    <row r="37" spans="1:3">
      <c r="B37" s="204"/>
      <c r="C37" s="216"/>
    </row>
  </sheetData>
  <customSheetViews>
    <customSheetView guid="{CBFC2224-D3AC-4AA3-8CE4-B555FCF23158}" showPageBreaks="1" printArea="1" view="pageBreakPreview" topLeftCell="A28">
      <selection activeCell="I58" sqref="I58"/>
      <rowBreaks count="1" manualBreakCount="1">
        <brk id="25" max="2" man="1"/>
      </rowBreaks>
      <pageMargins left="0.74803149606299202" right="0.74803149606299202" top="0.74803149606299202" bottom="4.13" header="0.35" footer="3.67"/>
      <printOptions horizontalCentered="1"/>
      <pageSetup paperSize="9" scale="99" orientation="portrait" useFirstPageNumber="1" r:id="rId1"/>
      <headerFooter alignWithMargins="0">
        <oddFooter>&amp;C&amp;"Times New Roman,Bold"&amp;11{ii}</oddFooter>
      </headerFooter>
    </customSheetView>
    <customSheetView guid="{E4E8F753-76B4-42E1-AD26-8B3589CB8A4B}" showPageBreaks="1" printArea="1" view="pageBreakPreview" showRuler="0" topLeftCell="A37">
      <selection activeCell="B50" sqref="B50"/>
      <pageMargins left="0.74803149606299202" right="0.74803149606299202" top="0.74803149606299202" bottom="4.13" header="0.35" footer="3.67"/>
      <printOptions horizontalCentered="1"/>
      <pageSetup paperSize="9" orientation="portrait" useFirstPageNumber="1" r:id="rId2"/>
      <headerFooter alignWithMargins="0">
        <oddFooter>&amp;C&amp;"Times New Roman,Bold"&amp;11{ii}</oddFooter>
      </headerFooter>
    </customSheetView>
    <customSheetView guid="{0A01029B-7B3B-461F-BED3-37847DEE34DD}" showPageBreaks="1" printArea="1" view="pageBreakPreview" topLeftCell="A37">
      <selection activeCell="B50" sqref="B50"/>
      <pageMargins left="0.74803149606299202" right="0.74803149606299202" top="0.74803149606299202" bottom="4.13" header="0.35" footer="3.67"/>
      <printOptions horizontalCentered="1"/>
      <pageSetup paperSize="9" orientation="portrait" useFirstPageNumber="1" r:id="rId3"/>
      <headerFooter alignWithMargins="0">
        <oddFooter>&amp;C&amp;"Times New Roman,Bold"&amp;11{ii}</oddFooter>
      </headerFooter>
    </customSheetView>
    <customSheetView guid="{7CE36697-C418-4ED3-BCF0-EA686CB40E87}" scale="190" showRuler="0">
      <selection activeCell="B82" sqref="B82"/>
      <pageMargins left="0.74803149606299213" right="0.74803149606299213" top="0.74803149606299213" bottom="4.1338582677165361" header="0.51181102362204722" footer="0.51181102362204722"/>
      <printOptions horizontalCentered="1"/>
      <pageSetup paperSize="9" orientation="portrait" r:id="rId4"/>
      <headerFooter alignWithMargins="0"/>
    </customSheetView>
    <customSheetView guid="{63DB0950-E90F-4380-862C-985B5EB19119}"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5"/>
      <headerFooter alignWithMargins="0"/>
    </customSheetView>
    <customSheetView guid="{F13B090A-ECDA-4418-9F13-644A873400E7}"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6"/>
      <headerFooter alignWithMargins="0"/>
    </customSheetView>
    <customSheetView guid="{BDCF7345-18B1-4C88-89F2-E67F940CDF85}" showPageBreaks="1" printArea="1" view="pageBreakPreview" topLeftCell="A76">
      <selection activeCell="D3" sqref="D3"/>
      <pageMargins left="0.74803149606299202" right="0.74803149606299202" top="0.74803149606299202" bottom="4.13" header="0.35" footer="3.67"/>
      <printOptions horizontalCentered="1"/>
      <pageSetup paperSize="9" orientation="portrait" useFirstPageNumber="1" r:id="rId7"/>
      <headerFooter alignWithMargins="0">
        <oddFooter>&amp;C&amp;"Times New Roman,Bold"&amp;11{ii}</oddFooter>
      </headerFooter>
    </customSheetView>
    <customSheetView guid="{44B5F5DE-C96C-4269-969A-574D4EEEEEF5}" showPageBreaks="1" view="pageBreakPreview" topLeftCell="A46">
      <selection activeCell="E51" sqref="E51"/>
      <pageMargins left="0.74803149606299202" right="0.74803149606299202" top="0.74803149606299202" bottom="4.13" header="0.35" footer="3"/>
      <printOptions horizontalCentered="1"/>
      <pageSetup paperSize="9" orientation="portrait" useFirstPageNumber="1" r:id="rId8"/>
      <headerFooter alignWithMargins="0">
        <oddFooter>&amp;C{iv}</oddFooter>
      </headerFooter>
    </customSheetView>
  </customSheetViews>
  <mergeCells count="4">
    <mergeCell ref="A1:C1"/>
    <mergeCell ref="A5:C5"/>
    <mergeCell ref="A7:C7"/>
    <mergeCell ref="A32:B32"/>
  </mergeCells>
  <phoneticPr fontId="0" type="noConversion"/>
  <printOptions horizontalCentered="1"/>
  <pageMargins left="0.59055118110236227" right="0.59055118110236227" top="0.78740157480314965" bottom="1.5748031496062993" header="0.51181102362204722" footer="1.1811023622047245"/>
  <pageSetup paperSize="9" scale="93" orientation="portrait" useFirstPageNumber="1" r:id="rId9"/>
  <headerFooter alignWithMargins="0">
    <oddFooter>&amp;C(i)</oddFooter>
  </headerFooter>
</worksheet>
</file>

<file path=xl/worksheets/sheet10.xml><?xml version="1.0" encoding="utf-8"?>
<worksheet xmlns="http://schemas.openxmlformats.org/spreadsheetml/2006/main" xmlns:r="http://schemas.openxmlformats.org/officeDocument/2006/relationships">
  <sheetPr syncVertical="1" syncRef="A1" transitionEvaluation="1" codeName="Sheet20">
    <tabColor rgb="FF00B0F0"/>
  </sheetPr>
  <dimension ref="A1:H28"/>
  <sheetViews>
    <sheetView view="pageBreakPreview" zoomScaleNormal="85" zoomScaleSheetLayoutView="100" workbookViewId="0">
      <selection activeCell="J21" sqref="J21"/>
    </sheetView>
  </sheetViews>
  <sheetFormatPr defaultColWidth="11" defaultRowHeight="13.2"/>
  <cols>
    <col min="1" max="1" width="5.33203125" style="130" customWidth="1"/>
    <col min="2" max="2" width="8.109375" style="65" customWidth="1"/>
    <col min="3" max="3" width="34.5546875" style="54" customWidth="1"/>
    <col min="4" max="4" width="6.109375" style="63" customWidth="1"/>
    <col min="5" max="5" width="9.88671875" style="63" customWidth="1"/>
    <col min="6" max="6" width="9.6640625" style="54" customWidth="1"/>
    <col min="7" max="7" width="8.5546875" style="54" customWidth="1"/>
    <col min="8" max="8" width="3.44140625" style="54" customWidth="1"/>
    <col min="9" max="16384" width="11" style="54"/>
  </cols>
  <sheetData>
    <row r="1" spans="1:8" ht="14.4" customHeight="1">
      <c r="A1" s="590" t="s">
        <v>57</v>
      </c>
      <c r="B1" s="590"/>
      <c r="C1" s="590"/>
      <c r="D1" s="590"/>
      <c r="E1" s="590"/>
      <c r="F1" s="590"/>
      <c r="G1" s="590"/>
      <c r="H1" s="401"/>
    </row>
    <row r="2" spans="1:8" ht="14.4" customHeight="1">
      <c r="A2" s="590" t="s">
        <v>133</v>
      </c>
      <c r="B2" s="590"/>
      <c r="C2" s="590"/>
      <c r="D2" s="590"/>
      <c r="E2" s="590"/>
      <c r="F2" s="590"/>
      <c r="G2" s="590"/>
      <c r="H2" s="401"/>
    </row>
    <row r="3" spans="1:8" ht="27" customHeight="1">
      <c r="A3" s="579" t="s">
        <v>212</v>
      </c>
      <c r="B3" s="579"/>
      <c r="C3" s="579"/>
      <c r="D3" s="579"/>
      <c r="E3" s="579"/>
      <c r="F3" s="579"/>
      <c r="G3" s="579"/>
      <c r="H3" s="400"/>
    </row>
    <row r="4" spans="1:8" ht="13.8">
      <c r="A4" s="22"/>
      <c r="B4" s="572"/>
      <c r="C4" s="572"/>
      <c r="D4" s="572"/>
      <c r="E4" s="572"/>
      <c r="F4" s="572"/>
      <c r="G4" s="572"/>
      <c r="H4" s="398"/>
    </row>
    <row r="5" spans="1:8" ht="14.4" customHeight="1">
      <c r="A5" s="22"/>
      <c r="B5" s="18"/>
      <c r="C5" s="18"/>
      <c r="D5" s="24"/>
      <c r="E5" s="25" t="s">
        <v>11</v>
      </c>
      <c r="F5" s="25" t="s">
        <v>12</v>
      </c>
      <c r="G5" s="25" t="s">
        <v>80</v>
      </c>
      <c r="H5" s="21"/>
    </row>
    <row r="6" spans="1:8" ht="14.4" customHeight="1">
      <c r="A6" s="22"/>
      <c r="B6" s="30" t="s">
        <v>13</v>
      </c>
      <c r="C6" s="18" t="s">
        <v>14</v>
      </c>
      <c r="D6" s="27" t="s">
        <v>46</v>
      </c>
      <c r="E6" s="20">
        <v>932725</v>
      </c>
      <c r="F6" s="20">
        <v>9800</v>
      </c>
      <c r="G6" s="20">
        <f>SUM(E6:F6)</f>
        <v>942525</v>
      </c>
      <c r="H6" s="20"/>
    </row>
    <row r="7" spans="1:8" ht="14.4" customHeight="1">
      <c r="A7" s="22"/>
      <c r="B7" s="30" t="s">
        <v>15</v>
      </c>
      <c r="C7" s="18" t="s">
        <v>199</v>
      </c>
      <c r="D7" s="27" t="s">
        <v>46</v>
      </c>
      <c r="E7" s="20">
        <v>524200</v>
      </c>
      <c r="F7" s="194">
        <v>0</v>
      </c>
      <c r="G7" s="20">
        <f>SUM(E7:F7)</f>
        <v>524200</v>
      </c>
      <c r="H7" s="20"/>
    </row>
    <row r="8" spans="1:8" ht="14.4" customHeight="1">
      <c r="A8" s="22"/>
      <c r="B8" s="26" t="s">
        <v>23</v>
      </c>
      <c r="C8" s="28" t="s">
        <v>16</v>
      </c>
      <c r="D8" s="29"/>
      <c r="E8" s="21"/>
      <c r="F8" s="21"/>
      <c r="G8" s="20"/>
      <c r="H8" s="21"/>
    </row>
    <row r="9" spans="1:8">
      <c r="A9" s="22"/>
      <c r="B9" s="26"/>
      <c r="C9" s="28" t="s">
        <v>79</v>
      </c>
      <c r="D9" s="29" t="s">
        <v>46</v>
      </c>
      <c r="E9" s="192">
        <v>0</v>
      </c>
      <c r="F9" s="191">
        <f>G26</f>
        <v>405700</v>
      </c>
      <c r="G9" s="20">
        <f t="shared" ref="G9" si="0">SUM(E9:F9)</f>
        <v>405700</v>
      </c>
      <c r="H9" s="21"/>
    </row>
    <row r="10" spans="1:8" ht="14.4" customHeight="1">
      <c r="A10" s="22"/>
      <c r="B10" s="30" t="s">
        <v>45</v>
      </c>
      <c r="C10" s="18" t="s">
        <v>22</v>
      </c>
      <c r="D10" s="31" t="s">
        <v>46</v>
      </c>
      <c r="E10" s="32">
        <f>SUM(E6:E9)</f>
        <v>1456925</v>
      </c>
      <c r="F10" s="32">
        <f>SUM(F6:F9)</f>
        <v>415500</v>
      </c>
      <c r="G10" s="32">
        <f>SUM(E10:F10)</f>
        <v>1872425</v>
      </c>
      <c r="H10" s="20"/>
    </row>
    <row r="11" spans="1:8" ht="9.6" customHeight="1">
      <c r="A11" s="22"/>
      <c r="B11" s="26"/>
      <c r="C11" s="18"/>
      <c r="D11" s="19"/>
      <c r="E11" s="19"/>
      <c r="F11" s="27"/>
      <c r="G11" s="19"/>
      <c r="H11" s="19"/>
    </row>
    <row r="12" spans="1:8" s="137" customFormat="1" ht="16.8" customHeight="1">
      <c r="A12" s="227"/>
      <c r="B12" s="549" t="s">
        <v>216</v>
      </c>
      <c r="C12" s="514" t="s">
        <v>24</v>
      </c>
      <c r="D12" s="514"/>
      <c r="E12" s="514"/>
      <c r="F12" s="533"/>
      <c r="G12" s="514"/>
      <c r="H12" s="514"/>
    </row>
    <row r="13" spans="1:8">
      <c r="A13" s="20"/>
      <c r="B13" s="193"/>
      <c r="C13" s="193"/>
      <c r="D13" s="193"/>
      <c r="E13" s="193"/>
      <c r="F13" s="193"/>
      <c r="G13" s="193"/>
      <c r="H13" s="193"/>
    </row>
    <row r="14" spans="1:8" s="1" customFormat="1" ht="13.8" thickBot="1">
      <c r="A14" s="34"/>
      <c r="B14" s="573" t="s">
        <v>77</v>
      </c>
      <c r="C14" s="573"/>
      <c r="D14" s="573"/>
      <c r="E14" s="573"/>
      <c r="F14" s="573"/>
      <c r="G14" s="573"/>
      <c r="H14" s="193"/>
    </row>
    <row r="15" spans="1:8" s="1" customFormat="1" ht="14.4" thickTop="1" thickBot="1">
      <c r="A15" s="34"/>
      <c r="B15" s="162"/>
      <c r="C15" s="162" t="s">
        <v>25</v>
      </c>
      <c r="D15" s="162"/>
      <c r="E15" s="162"/>
      <c r="F15" s="162"/>
      <c r="G15" s="35" t="s">
        <v>80</v>
      </c>
      <c r="H15" s="21"/>
    </row>
    <row r="16" spans="1:8" ht="13.8" thickTop="1">
      <c r="A16" s="62"/>
      <c r="B16" s="56"/>
      <c r="C16" s="342" t="s">
        <v>18</v>
      </c>
    </row>
    <row r="17" spans="1:7" ht="26.4">
      <c r="A17" s="62" t="s">
        <v>48</v>
      </c>
      <c r="B17" s="60">
        <v>4711</v>
      </c>
      <c r="C17" s="342" t="s">
        <v>110</v>
      </c>
    </row>
    <row r="18" spans="1:7">
      <c r="A18" s="62"/>
      <c r="B18" s="76">
        <v>1</v>
      </c>
      <c r="C18" s="337" t="s">
        <v>104</v>
      </c>
    </row>
    <row r="19" spans="1:7">
      <c r="A19" s="62"/>
      <c r="B19" s="77">
        <v>1.103</v>
      </c>
      <c r="C19" s="342" t="s">
        <v>118</v>
      </c>
    </row>
    <row r="20" spans="1:7">
      <c r="A20" s="62"/>
      <c r="B20" s="76">
        <v>60</v>
      </c>
      <c r="C20" s="337" t="s">
        <v>103</v>
      </c>
    </row>
    <row r="21" spans="1:7" ht="39.6">
      <c r="A21" s="56" t="s">
        <v>219</v>
      </c>
      <c r="B21" s="76" t="s">
        <v>180</v>
      </c>
      <c r="C21" s="351" t="s">
        <v>228</v>
      </c>
      <c r="E21" s="78"/>
      <c r="F21" s="69"/>
      <c r="G21" s="78">
        <f>254400</f>
        <v>254400</v>
      </c>
    </row>
    <row r="22" spans="1:7" ht="26.4">
      <c r="A22" s="56" t="s">
        <v>219</v>
      </c>
      <c r="B22" s="76" t="s">
        <v>161</v>
      </c>
      <c r="C22" s="351" t="s">
        <v>229</v>
      </c>
      <c r="E22" s="161"/>
      <c r="F22" s="433"/>
      <c r="G22" s="161">
        <v>151300</v>
      </c>
    </row>
    <row r="23" spans="1:7">
      <c r="A23" s="62" t="s">
        <v>45</v>
      </c>
      <c r="B23" s="77">
        <v>1.103</v>
      </c>
      <c r="C23" s="342" t="s">
        <v>118</v>
      </c>
      <c r="E23" s="161"/>
      <c r="F23" s="161"/>
      <c r="G23" s="161">
        <f>SUM(G21:G22)</f>
        <v>405700</v>
      </c>
    </row>
    <row r="24" spans="1:7">
      <c r="A24" s="107" t="s">
        <v>45</v>
      </c>
      <c r="B24" s="260" t="s">
        <v>100</v>
      </c>
      <c r="C24" s="337" t="s">
        <v>104</v>
      </c>
      <c r="E24" s="161"/>
      <c r="F24" s="433"/>
      <c r="G24" s="433">
        <f t="shared" ref="G24" si="1">G23</f>
        <v>405700</v>
      </c>
    </row>
    <row r="25" spans="1:7" ht="26.4">
      <c r="A25" s="86" t="s">
        <v>45</v>
      </c>
      <c r="B25" s="70">
        <v>4711</v>
      </c>
      <c r="C25" s="343" t="s">
        <v>110</v>
      </c>
      <c r="D25" s="161"/>
      <c r="E25" s="161"/>
      <c r="F25" s="161"/>
      <c r="G25" s="161">
        <f t="shared" ref="G25" si="2">G24</f>
        <v>405700</v>
      </c>
    </row>
    <row r="26" spans="1:7">
      <c r="A26" s="110" t="s">
        <v>45</v>
      </c>
      <c r="B26" s="79"/>
      <c r="C26" s="68" t="s">
        <v>18</v>
      </c>
      <c r="D26" s="161"/>
      <c r="E26" s="161"/>
      <c r="F26" s="433"/>
      <c r="G26" s="433">
        <f>G25</f>
        <v>405700</v>
      </c>
    </row>
    <row r="27" spans="1:7">
      <c r="A27" s="110" t="s">
        <v>45</v>
      </c>
      <c r="B27" s="79"/>
      <c r="C27" s="68" t="s">
        <v>46</v>
      </c>
      <c r="D27" s="161"/>
      <c r="E27" s="161"/>
      <c r="F27" s="161"/>
      <c r="G27" s="161">
        <f t="shared" ref="G27" si="3">G26</f>
        <v>405700</v>
      </c>
    </row>
    <row r="28" spans="1:7">
      <c r="A28" s="223" t="s">
        <v>219</v>
      </c>
      <c r="B28" s="82" t="s">
        <v>242</v>
      </c>
      <c r="C28" s="58"/>
    </row>
  </sheetData>
  <autoFilter ref="A15:H15"/>
  <mergeCells count="5">
    <mergeCell ref="A1:G1"/>
    <mergeCell ref="A2:G2"/>
    <mergeCell ref="B14:G14"/>
    <mergeCell ref="A3:G3"/>
    <mergeCell ref="B4:G4"/>
  </mergeCells>
  <printOptions horizontalCentered="1"/>
  <pageMargins left="0.55118110236220474" right="0.55118110236220474" top="0.74803149606299213" bottom="1.5748031496062993" header="0.51181102362204722" footer="1.1811023622047245"/>
  <pageSetup paperSize="9" scale="93" firstPageNumber="8" orientation="portrait" blackAndWhite="1" useFirstPageNumber="1" r:id="rId1"/>
  <headerFooter alignWithMargins="0">
    <oddHeader xml:space="preserve">&amp;C   </oddHeader>
    <oddFooter>&amp;C&amp;"Times New Roman,Bold"&amp;P</oddFooter>
  </headerFooter>
  <drawing r:id="rId2"/>
</worksheet>
</file>

<file path=xl/worksheets/sheet11.xml><?xml version="1.0" encoding="utf-8"?>
<worksheet xmlns="http://schemas.openxmlformats.org/spreadsheetml/2006/main" xmlns:r="http://schemas.openxmlformats.org/officeDocument/2006/relationships">
  <sheetPr syncVertical="1" syncRef="A22" transitionEvaluation="1" codeName="Sheet22">
    <tabColor rgb="FF00B0F0"/>
  </sheetPr>
  <dimension ref="A1:H36"/>
  <sheetViews>
    <sheetView view="pageBreakPreview" topLeftCell="A22" zoomScaleSheetLayoutView="100" workbookViewId="0">
      <selection activeCell="A37" sqref="A37:XFD43"/>
    </sheetView>
  </sheetViews>
  <sheetFormatPr defaultColWidth="12.44140625" defaultRowHeight="13.2"/>
  <cols>
    <col min="1" max="1" width="5" style="130" customWidth="1"/>
    <col min="2" max="2" width="8.109375" style="65" customWidth="1"/>
    <col min="3" max="3" width="33.88671875" style="54" customWidth="1"/>
    <col min="4" max="4" width="7.33203125" style="63" customWidth="1"/>
    <col min="5" max="5" width="9.44140625" style="63" customWidth="1"/>
    <col min="6" max="6" width="10.44140625" style="54" customWidth="1"/>
    <col min="7" max="7" width="8.5546875" style="54" customWidth="1"/>
    <col min="8" max="8" width="5" style="54" customWidth="1"/>
    <col min="9" max="9" width="7.5546875" style="54" customWidth="1"/>
    <col min="10" max="10" width="8.44140625" style="54" customWidth="1"/>
    <col min="11" max="11" width="11.33203125" style="54" bestFit="1" customWidth="1"/>
    <col min="12" max="16384" width="12.44140625" style="54"/>
  </cols>
  <sheetData>
    <row r="1" spans="1:8" ht="15" customHeight="1">
      <c r="A1" s="591" t="s">
        <v>31</v>
      </c>
      <c r="B1" s="591"/>
      <c r="C1" s="591"/>
      <c r="D1" s="591"/>
      <c r="E1" s="591"/>
      <c r="F1" s="591"/>
      <c r="G1" s="591"/>
      <c r="H1" s="124"/>
    </row>
    <row r="2" spans="1:8" ht="15" customHeight="1">
      <c r="A2" s="591" t="s">
        <v>32</v>
      </c>
      <c r="B2" s="591"/>
      <c r="C2" s="591"/>
      <c r="D2" s="591"/>
      <c r="E2" s="591"/>
      <c r="F2" s="591"/>
      <c r="G2" s="591"/>
      <c r="H2" s="124"/>
    </row>
    <row r="3" spans="1:8" ht="31.2" customHeight="1">
      <c r="A3" s="582" t="s">
        <v>213</v>
      </c>
      <c r="B3" s="582"/>
      <c r="C3" s="582"/>
      <c r="D3" s="582"/>
      <c r="E3" s="582"/>
      <c r="F3" s="582"/>
      <c r="G3" s="582"/>
      <c r="H3" s="364"/>
    </row>
    <row r="4" spans="1:8" ht="13.8">
      <c r="A4" s="22"/>
      <c r="B4" s="221"/>
      <c r="C4" s="221"/>
      <c r="D4" s="221"/>
      <c r="E4" s="221"/>
      <c r="F4" s="221"/>
      <c r="G4" s="221"/>
      <c r="H4" s="221"/>
    </row>
    <row r="5" spans="1:8">
      <c r="A5" s="22"/>
      <c r="B5" s="18"/>
      <c r="C5" s="18"/>
      <c r="D5" s="24"/>
      <c r="E5" s="25" t="s">
        <v>11</v>
      </c>
      <c r="F5" s="25" t="s">
        <v>12</v>
      </c>
      <c r="G5" s="25" t="s">
        <v>80</v>
      </c>
      <c r="H5" s="21"/>
    </row>
    <row r="6" spans="1:8" ht="13.2" customHeight="1">
      <c r="A6" s="22"/>
      <c r="B6" s="30" t="s">
        <v>13</v>
      </c>
      <c r="C6" s="18" t="s">
        <v>14</v>
      </c>
      <c r="D6" s="27" t="s">
        <v>46</v>
      </c>
      <c r="E6" s="20">
        <v>2006360</v>
      </c>
      <c r="F6" s="20">
        <v>50000</v>
      </c>
      <c r="G6" s="20">
        <f>SUM(E6:F6)</f>
        <v>2056360</v>
      </c>
      <c r="H6" s="20"/>
    </row>
    <row r="7" spans="1:8" ht="13.2" customHeight="1">
      <c r="A7" s="22"/>
      <c r="B7" s="30" t="s">
        <v>15</v>
      </c>
      <c r="C7" s="18" t="s">
        <v>199</v>
      </c>
      <c r="D7" s="27" t="s">
        <v>46</v>
      </c>
      <c r="E7" s="20">
        <v>100000</v>
      </c>
      <c r="F7" s="20">
        <v>430000</v>
      </c>
      <c r="G7" s="20">
        <f>SUM(E7:F7)</f>
        <v>530000</v>
      </c>
      <c r="H7" s="20"/>
    </row>
    <row r="8" spans="1:8" ht="13.2" customHeight="1">
      <c r="A8" s="22"/>
      <c r="B8" s="26" t="s">
        <v>23</v>
      </c>
      <c r="C8" s="28" t="s">
        <v>16</v>
      </c>
      <c r="D8" s="29"/>
      <c r="E8" s="21"/>
      <c r="F8" s="21"/>
      <c r="G8" s="21"/>
      <c r="H8" s="21"/>
    </row>
    <row r="9" spans="1:8" ht="13.2" customHeight="1">
      <c r="A9" s="22"/>
      <c r="B9" s="26"/>
      <c r="C9" s="28" t="s">
        <v>79</v>
      </c>
      <c r="D9" s="29" t="s">
        <v>46</v>
      </c>
      <c r="E9" s="21">
        <f>G30</f>
        <v>1477200</v>
      </c>
      <c r="F9" s="138">
        <v>0</v>
      </c>
      <c r="G9" s="21">
        <f>SUM(E9:F9)</f>
        <v>1477200</v>
      </c>
      <c r="H9" s="21"/>
    </row>
    <row r="10" spans="1:8" ht="13.2" customHeight="1">
      <c r="A10" s="22"/>
      <c r="B10" s="30" t="s">
        <v>45</v>
      </c>
      <c r="C10" s="18" t="s">
        <v>201</v>
      </c>
      <c r="D10" s="31" t="s">
        <v>46</v>
      </c>
      <c r="E10" s="32">
        <f>SUM(E6:E9)</f>
        <v>3583560</v>
      </c>
      <c r="F10" s="32">
        <f>SUM(F6:F9)</f>
        <v>480000</v>
      </c>
      <c r="G10" s="32">
        <f>SUM(E10:F10)</f>
        <v>4063560</v>
      </c>
      <c r="H10" s="20"/>
    </row>
    <row r="11" spans="1:8">
      <c r="A11" s="22"/>
      <c r="B11" s="26"/>
      <c r="C11" s="18"/>
      <c r="D11" s="19"/>
      <c r="E11" s="19"/>
      <c r="F11" s="27"/>
      <c r="G11" s="19"/>
      <c r="H11" s="19"/>
    </row>
    <row r="12" spans="1:8" ht="13.2" customHeight="1">
      <c r="A12" s="22"/>
      <c r="B12" s="30" t="s">
        <v>216</v>
      </c>
      <c r="C12" s="18" t="s">
        <v>24</v>
      </c>
      <c r="D12" s="18"/>
      <c r="E12" s="18"/>
      <c r="F12" s="33"/>
      <c r="G12" s="18"/>
      <c r="H12" s="18"/>
    </row>
    <row r="13" spans="1:8" s="1" customFormat="1" ht="13.8" thickBot="1">
      <c r="A13" s="34"/>
      <c r="B13" s="188"/>
      <c r="C13" s="399"/>
      <c r="D13" s="399"/>
      <c r="E13" s="399"/>
      <c r="F13" s="399"/>
      <c r="G13" s="399" t="s">
        <v>77</v>
      </c>
      <c r="H13" s="193"/>
    </row>
    <row r="14" spans="1:8" s="1" customFormat="1" ht="14.4" thickTop="1" thickBot="1">
      <c r="A14" s="34"/>
      <c r="B14" s="162"/>
      <c r="C14" s="162" t="s">
        <v>25</v>
      </c>
      <c r="D14" s="162"/>
      <c r="E14" s="162"/>
      <c r="F14" s="162"/>
      <c r="G14" s="35" t="s">
        <v>80</v>
      </c>
      <c r="H14" s="21"/>
    </row>
    <row r="15" spans="1:8" s="1" customFormat="1" ht="10.199999999999999" hidden="1" customHeight="1" thickTop="1">
      <c r="A15" s="23"/>
      <c r="B15" s="2"/>
      <c r="C15" s="230"/>
      <c r="D15" s="3"/>
      <c r="E15" s="229"/>
      <c r="F15" s="229"/>
      <c r="G15" s="3"/>
      <c r="H15" s="3"/>
    </row>
    <row r="16" spans="1:8" ht="15" customHeight="1" thickTop="1">
      <c r="C16" s="85" t="s">
        <v>47</v>
      </c>
      <c r="D16" s="116"/>
      <c r="E16" s="173"/>
      <c r="F16" s="173"/>
      <c r="G16" s="116"/>
      <c r="H16" s="116"/>
    </row>
    <row r="17" spans="1:8" ht="15" customHeight="1">
      <c r="A17" s="62" t="s">
        <v>48</v>
      </c>
      <c r="B17" s="60">
        <v>2245</v>
      </c>
      <c r="C17" s="342" t="s">
        <v>181</v>
      </c>
    </row>
    <row r="18" spans="1:8" ht="15" customHeight="1">
      <c r="A18" s="62"/>
      <c r="B18" s="76">
        <v>2</v>
      </c>
      <c r="C18" s="337" t="s">
        <v>182</v>
      </c>
    </row>
    <row r="19" spans="1:8" ht="15" customHeight="1">
      <c r="A19" s="62"/>
      <c r="B19" s="77">
        <v>2.8</v>
      </c>
      <c r="C19" s="249" t="s">
        <v>21</v>
      </c>
    </row>
    <row r="20" spans="1:8" ht="15" customHeight="1">
      <c r="A20" s="62"/>
      <c r="B20" s="80" t="s">
        <v>112</v>
      </c>
      <c r="C20" s="81" t="s">
        <v>183</v>
      </c>
      <c r="E20" s="161"/>
      <c r="F20" s="433"/>
      <c r="G20" s="161">
        <v>738600</v>
      </c>
    </row>
    <row r="21" spans="1:8" ht="15" customHeight="1">
      <c r="A21" s="62" t="s">
        <v>45</v>
      </c>
      <c r="B21" s="77">
        <v>2.8</v>
      </c>
      <c r="C21" s="249" t="s">
        <v>21</v>
      </c>
      <c r="E21" s="161"/>
      <c r="F21" s="433"/>
      <c r="G21" s="433">
        <f>SUM(G20:G20)</f>
        <v>738600</v>
      </c>
    </row>
    <row r="22" spans="1:8" ht="15" customHeight="1">
      <c r="A22" s="62" t="s">
        <v>45</v>
      </c>
      <c r="B22" s="76">
        <v>2</v>
      </c>
      <c r="C22" s="81" t="s">
        <v>182</v>
      </c>
      <c r="E22" s="161"/>
      <c r="F22" s="161"/>
      <c r="G22" s="161">
        <f t="shared" ref="G22" si="0">G21</f>
        <v>738600</v>
      </c>
    </row>
    <row r="23" spans="1:8">
      <c r="A23" s="62"/>
      <c r="B23" s="76"/>
      <c r="C23" s="81"/>
    </row>
    <row r="24" spans="1:8">
      <c r="A24" s="62"/>
      <c r="B24" s="76">
        <v>5</v>
      </c>
      <c r="C24" s="81" t="s">
        <v>184</v>
      </c>
    </row>
    <row r="25" spans="1:8" ht="28.2" customHeight="1">
      <c r="A25" s="62"/>
      <c r="B25" s="77">
        <v>5.101</v>
      </c>
      <c r="C25" s="249" t="s">
        <v>185</v>
      </c>
    </row>
    <row r="26" spans="1:8" ht="26.4">
      <c r="A26" s="62"/>
      <c r="B26" s="80" t="s">
        <v>114</v>
      </c>
      <c r="C26" s="365" t="s">
        <v>186</v>
      </c>
      <c r="E26" s="161"/>
      <c r="F26" s="433"/>
      <c r="G26" s="161">
        <v>738600</v>
      </c>
    </row>
    <row r="27" spans="1:8" ht="26.4">
      <c r="A27" s="62" t="s">
        <v>45</v>
      </c>
      <c r="B27" s="77">
        <v>5.101</v>
      </c>
      <c r="C27" s="249" t="s">
        <v>187</v>
      </c>
      <c r="E27" s="161"/>
      <c r="F27" s="433"/>
      <c r="G27" s="161">
        <f>G26</f>
        <v>738600</v>
      </c>
    </row>
    <row r="28" spans="1:8">
      <c r="A28" s="62" t="s">
        <v>45</v>
      </c>
      <c r="B28" s="76">
        <v>5</v>
      </c>
      <c r="C28" s="81" t="s">
        <v>184</v>
      </c>
      <c r="E28" s="161"/>
      <c r="F28" s="433"/>
      <c r="G28" s="433">
        <f t="shared" ref="G28" si="1">G27</f>
        <v>738600</v>
      </c>
    </row>
    <row r="29" spans="1:8" ht="15" customHeight="1">
      <c r="A29" s="81" t="s">
        <v>45</v>
      </c>
      <c r="B29" s="60">
        <v>2245</v>
      </c>
      <c r="C29" s="342" t="s">
        <v>181</v>
      </c>
      <c r="D29" s="161"/>
      <c r="E29" s="161"/>
      <c r="F29" s="161"/>
      <c r="G29" s="161">
        <f>G22+G28</f>
        <v>1477200</v>
      </c>
    </row>
    <row r="30" spans="1:8">
      <c r="A30" s="110" t="s">
        <v>45</v>
      </c>
      <c r="B30" s="79"/>
      <c r="C30" s="68" t="s">
        <v>47</v>
      </c>
      <c r="D30" s="161"/>
      <c r="E30" s="161"/>
      <c r="F30" s="161"/>
      <c r="G30" s="161">
        <f t="shared" ref="G30:G31" si="2">G29</f>
        <v>1477200</v>
      </c>
      <c r="H30" s="69"/>
    </row>
    <row r="31" spans="1:8">
      <c r="A31" s="110" t="s">
        <v>45</v>
      </c>
      <c r="B31" s="115"/>
      <c r="C31" s="159" t="s">
        <v>46</v>
      </c>
      <c r="D31" s="161"/>
      <c r="E31" s="161"/>
      <c r="F31" s="161"/>
      <c r="G31" s="161">
        <f t="shared" si="2"/>
        <v>1477200</v>
      </c>
      <c r="H31" s="69"/>
    </row>
    <row r="32" spans="1:8">
      <c r="A32" s="62"/>
      <c r="B32" s="60"/>
      <c r="C32" s="344"/>
    </row>
    <row r="33" spans="1:7" ht="47.4" customHeight="1">
      <c r="A33" s="592" t="s">
        <v>248</v>
      </c>
      <c r="B33" s="592"/>
      <c r="C33" s="592"/>
      <c r="D33" s="592"/>
      <c r="E33" s="592"/>
      <c r="F33" s="592"/>
      <c r="G33" s="592"/>
    </row>
    <row r="34" spans="1:7" ht="39.6">
      <c r="A34" s="435" t="s">
        <v>231</v>
      </c>
      <c r="B34" s="436">
        <v>2245</v>
      </c>
      <c r="C34" s="437" t="s">
        <v>232</v>
      </c>
      <c r="G34" s="63">
        <v>738600</v>
      </c>
    </row>
    <row r="35" spans="1:7">
      <c r="A35" s="62"/>
      <c r="B35" s="60"/>
      <c r="C35" s="344"/>
      <c r="E35" s="54"/>
    </row>
    <row r="36" spans="1:7">
      <c r="A36" s="62"/>
      <c r="B36" s="60"/>
      <c r="C36" s="344"/>
    </row>
  </sheetData>
  <autoFilter ref="A14:H16"/>
  <mergeCells count="4">
    <mergeCell ref="A1:G1"/>
    <mergeCell ref="A2:G2"/>
    <mergeCell ref="A3:G3"/>
    <mergeCell ref="A33:G33"/>
  </mergeCells>
  <printOptions horizontalCentered="1"/>
  <pageMargins left="0.55118110236220474" right="0.55118110236220474" top="0.74803149606299213" bottom="1.5748031496062993" header="0.51181102362204722" footer="1.1811023622047245"/>
  <pageSetup paperSize="9" scale="93" firstPageNumber="9" orientation="portrait" blackAndWhite="1" useFirstPageNumber="1" r:id="rId1"/>
  <headerFooter alignWithMargins="0">
    <oddHeader xml:space="preserve">&amp;C   </oddHeader>
    <oddFooter>&amp;C&amp;"Times New Roman,Bold" &amp;P</oddFooter>
  </headerFooter>
</worksheet>
</file>

<file path=xl/worksheets/sheet12.xml><?xml version="1.0" encoding="utf-8"?>
<worksheet xmlns="http://schemas.openxmlformats.org/spreadsheetml/2006/main" xmlns:r="http://schemas.openxmlformats.org/officeDocument/2006/relationships">
  <sheetPr syncVertical="1" syncRef="A4" transitionEvaluation="1" transitionEntry="1" codeName="Sheet24">
    <tabColor rgb="FF00B0F0"/>
  </sheetPr>
  <dimension ref="A1:W26"/>
  <sheetViews>
    <sheetView view="pageBreakPreview" topLeftCell="A4" zoomScaleSheetLayoutView="100" workbookViewId="0">
      <selection activeCell="A28" sqref="A28:XFD33"/>
    </sheetView>
  </sheetViews>
  <sheetFormatPr defaultColWidth="11" defaultRowHeight="13.2"/>
  <cols>
    <col min="1" max="1" width="5.6640625" style="179" customWidth="1"/>
    <col min="2" max="2" width="7.88671875" style="180" customWidth="1"/>
    <col min="3" max="3" width="33.88671875" style="181" customWidth="1"/>
    <col min="4" max="4" width="7.44140625" style="182" customWidth="1"/>
    <col min="5" max="5" width="10.6640625" style="182" customWidth="1"/>
    <col min="6" max="6" width="8.5546875" style="181" customWidth="1"/>
    <col min="7" max="7" width="8.88671875" style="181" customWidth="1"/>
    <col min="8" max="8" width="3" style="181" customWidth="1"/>
    <col min="9" max="11" width="11" style="178" customWidth="1"/>
    <col min="12" max="23" width="11" style="178"/>
    <col min="24" max="16384" width="11" style="181"/>
  </cols>
  <sheetData>
    <row r="1" spans="1:8" ht="14.1" customHeight="1">
      <c r="A1" s="593" t="s">
        <v>17</v>
      </c>
      <c r="B1" s="593"/>
      <c r="C1" s="593"/>
      <c r="D1" s="593"/>
      <c r="E1" s="593"/>
      <c r="F1" s="593"/>
      <c r="G1" s="593"/>
      <c r="H1" s="340"/>
    </row>
    <row r="2" spans="1:8" ht="14.1" customHeight="1">
      <c r="A2" s="593" t="s">
        <v>148</v>
      </c>
      <c r="B2" s="593"/>
      <c r="C2" s="593"/>
      <c r="D2" s="593"/>
      <c r="E2" s="593"/>
      <c r="F2" s="593"/>
      <c r="G2" s="593"/>
      <c r="H2" s="340"/>
    </row>
    <row r="3" spans="1:8" ht="14.1" customHeight="1">
      <c r="A3" s="594" t="s">
        <v>198</v>
      </c>
      <c r="B3" s="594"/>
      <c r="C3" s="594"/>
      <c r="D3" s="594"/>
      <c r="E3" s="594"/>
      <c r="F3" s="594"/>
      <c r="G3" s="594"/>
      <c r="H3" s="330"/>
    </row>
    <row r="4" spans="1:8" ht="14.1" customHeight="1">
      <c r="A4" s="22"/>
      <c r="B4" s="331"/>
      <c r="C4" s="331"/>
      <c r="D4" s="331"/>
      <c r="E4" s="331"/>
      <c r="F4" s="331"/>
      <c r="G4" s="331"/>
      <c r="H4" s="331"/>
    </row>
    <row r="5" spans="1:8" ht="14.1" customHeight="1">
      <c r="A5" s="22"/>
      <c r="B5" s="18"/>
      <c r="C5" s="18"/>
      <c r="D5" s="24"/>
      <c r="E5" s="551" t="s">
        <v>11</v>
      </c>
      <c r="F5" s="551" t="s">
        <v>12</v>
      </c>
      <c r="G5" s="551" t="s">
        <v>80</v>
      </c>
      <c r="H5" s="21"/>
    </row>
    <row r="6" spans="1:8" ht="14.1" customHeight="1">
      <c r="A6" s="22"/>
      <c r="B6" s="30" t="s">
        <v>13</v>
      </c>
      <c r="C6" s="18" t="s">
        <v>14</v>
      </c>
      <c r="D6" s="27" t="s">
        <v>46</v>
      </c>
      <c r="E6" s="27">
        <v>188209</v>
      </c>
      <c r="F6" s="27">
        <v>438000</v>
      </c>
      <c r="G6" s="27">
        <f>SUM(E6:F6)</f>
        <v>626209</v>
      </c>
      <c r="H6" s="20"/>
    </row>
    <row r="7" spans="1:8" ht="14.1" customHeight="1">
      <c r="A7" s="22"/>
      <c r="B7" s="26" t="s">
        <v>15</v>
      </c>
      <c r="C7" s="28" t="s">
        <v>16</v>
      </c>
      <c r="D7" s="29"/>
      <c r="E7" s="29"/>
      <c r="F7" s="29"/>
      <c r="G7" s="29"/>
      <c r="H7" s="21"/>
    </row>
    <row r="8" spans="1:8" ht="15" customHeight="1">
      <c r="A8" s="22"/>
      <c r="B8" s="26"/>
      <c r="C8" s="28" t="s">
        <v>79</v>
      </c>
      <c r="D8" s="29" t="s">
        <v>46</v>
      </c>
      <c r="E8" s="226">
        <v>0</v>
      </c>
      <c r="F8" s="552">
        <f>G23</f>
        <v>162600</v>
      </c>
      <c r="G8" s="29">
        <f>SUM(E8:F8)</f>
        <v>162600</v>
      </c>
      <c r="H8" s="21"/>
    </row>
    <row r="9" spans="1:8" ht="14.1" customHeight="1">
      <c r="A9" s="22"/>
      <c r="B9" s="30" t="s">
        <v>45</v>
      </c>
      <c r="C9" s="432" t="s">
        <v>209</v>
      </c>
      <c r="D9" s="31" t="s">
        <v>46</v>
      </c>
      <c r="E9" s="31">
        <f>SUM(E6:E8)</f>
        <v>188209</v>
      </c>
      <c r="F9" s="31">
        <f>SUM(F6:F8)</f>
        <v>600600</v>
      </c>
      <c r="G9" s="31">
        <f>SUM(E9:F9)</f>
        <v>788809</v>
      </c>
      <c r="H9" s="20"/>
    </row>
    <row r="10" spans="1:8" ht="14.1" customHeight="1">
      <c r="A10" s="22"/>
      <c r="B10" s="26"/>
      <c r="C10" s="18"/>
      <c r="D10" s="19"/>
      <c r="E10" s="19"/>
      <c r="F10" s="27"/>
      <c r="G10" s="19"/>
      <c r="H10" s="19"/>
    </row>
    <row r="11" spans="1:8" ht="14.1" customHeight="1">
      <c r="A11" s="22"/>
      <c r="B11" s="30" t="s">
        <v>23</v>
      </c>
      <c r="C11" s="18" t="s">
        <v>24</v>
      </c>
      <c r="D11" s="18"/>
      <c r="E11" s="18"/>
      <c r="F11" s="33"/>
      <c r="G11" s="18"/>
      <c r="H11" s="18"/>
    </row>
    <row r="12" spans="1:8" s="1" customFormat="1">
      <c r="A12" s="20"/>
      <c r="B12" s="193"/>
      <c r="C12" s="193"/>
      <c r="D12" s="193"/>
      <c r="E12" s="193"/>
      <c r="F12" s="193"/>
      <c r="G12" s="193"/>
      <c r="H12" s="193"/>
    </row>
    <row r="13" spans="1:8" s="1" customFormat="1" ht="13.8" thickBot="1">
      <c r="A13" s="34"/>
      <c r="B13" s="188"/>
      <c r="C13" s="332"/>
      <c r="D13" s="332"/>
      <c r="E13" s="332"/>
      <c r="F13" s="332"/>
      <c r="G13" s="332" t="s">
        <v>77</v>
      </c>
      <c r="H13" s="193"/>
    </row>
    <row r="14" spans="1:8" s="1" customFormat="1" ht="14.4" thickTop="1" thickBot="1">
      <c r="A14" s="34"/>
      <c r="B14" s="162"/>
      <c r="C14" s="162" t="s">
        <v>25</v>
      </c>
      <c r="D14" s="162"/>
      <c r="E14" s="162"/>
      <c r="F14" s="162"/>
      <c r="G14" s="35" t="s">
        <v>80</v>
      </c>
      <c r="H14" s="21"/>
    </row>
    <row r="15" spans="1:8" ht="15" customHeight="1" thickTop="1">
      <c r="C15" s="358" t="s">
        <v>18</v>
      </c>
    </row>
    <row r="16" spans="1:8" ht="26.4">
      <c r="A16" s="339" t="s">
        <v>48</v>
      </c>
      <c r="B16" s="355">
        <v>4575</v>
      </c>
      <c r="C16" s="356" t="s">
        <v>190</v>
      </c>
    </row>
    <row r="17" spans="1:7" ht="15" customHeight="1">
      <c r="A17" s="339"/>
      <c r="B17" s="367">
        <v>6</v>
      </c>
      <c r="C17" s="357" t="s">
        <v>188</v>
      </c>
    </row>
    <row r="18" spans="1:7" ht="15" customHeight="1">
      <c r="A18" s="339"/>
      <c r="B18" s="376">
        <v>6.101</v>
      </c>
      <c r="C18" s="356" t="s">
        <v>189</v>
      </c>
    </row>
    <row r="19" spans="1:7" ht="26.4">
      <c r="A19" s="339"/>
      <c r="B19" s="370" t="s">
        <v>114</v>
      </c>
      <c r="C19" s="366" t="s">
        <v>259</v>
      </c>
      <c r="E19" s="534"/>
      <c r="F19" s="535"/>
      <c r="G19" s="534">
        <v>162600</v>
      </c>
    </row>
    <row r="20" spans="1:7" ht="15" customHeight="1">
      <c r="A20" s="339" t="s">
        <v>45</v>
      </c>
      <c r="B20" s="376">
        <v>6.101</v>
      </c>
      <c r="C20" s="377" t="s">
        <v>189</v>
      </c>
      <c r="E20" s="534"/>
      <c r="F20" s="534"/>
      <c r="G20" s="534">
        <f t="shared" ref="G20" si="0">G19</f>
        <v>162600</v>
      </c>
    </row>
    <row r="21" spans="1:7" ht="15" customHeight="1">
      <c r="A21" s="339" t="s">
        <v>45</v>
      </c>
      <c r="B21" s="367">
        <v>6</v>
      </c>
      <c r="C21" s="357" t="s">
        <v>188</v>
      </c>
      <c r="E21" s="534"/>
      <c r="F21" s="535"/>
      <c r="G21" s="535">
        <f t="shared" ref="G21:G23" si="1">G20</f>
        <v>162600</v>
      </c>
    </row>
    <row r="22" spans="1:7" ht="26.4">
      <c r="A22" s="369" t="s">
        <v>45</v>
      </c>
      <c r="B22" s="371">
        <v>4575</v>
      </c>
      <c r="C22" s="372" t="s">
        <v>190</v>
      </c>
      <c r="D22" s="524"/>
      <c r="E22" s="534"/>
      <c r="F22" s="535"/>
      <c r="G22" s="535">
        <f t="shared" si="1"/>
        <v>162600</v>
      </c>
    </row>
    <row r="23" spans="1:7" ht="15" customHeight="1">
      <c r="A23" s="369" t="s">
        <v>45</v>
      </c>
      <c r="B23" s="378"/>
      <c r="C23" s="372" t="s">
        <v>18</v>
      </c>
      <c r="D23" s="524"/>
      <c r="E23" s="534"/>
      <c r="F23" s="535"/>
      <c r="G23" s="535">
        <f t="shared" si="1"/>
        <v>162600</v>
      </c>
    </row>
    <row r="24" spans="1:7" ht="15" customHeight="1">
      <c r="A24" s="373" t="s">
        <v>45</v>
      </c>
      <c r="B24" s="374"/>
      <c r="C24" s="375" t="s">
        <v>46</v>
      </c>
      <c r="D24" s="524"/>
      <c r="E24" s="534"/>
      <c r="F24" s="534"/>
      <c r="G24" s="534">
        <f t="shared" ref="G24" si="2">G23</f>
        <v>162600</v>
      </c>
    </row>
    <row r="26" spans="1:7">
      <c r="A26" s="536" t="s">
        <v>239</v>
      </c>
      <c r="B26" s="537"/>
      <c r="C26" s="178"/>
      <c r="D26" s="538"/>
      <c r="E26" s="538"/>
      <c r="F26" s="178"/>
      <c r="G26" s="178"/>
    </row>
  </sheetData>
  <autoFilter ref="A14:W14"/>
  <mergeCells count="3">
    <mergeCell ref="A1:G1"/>
    <mergeCell ref="A2:G2"/>
    <mergeCell ref="A3:G3"/>
  </mergeCells>
  <printOptions horizontalCentered="1"/>
  <pageMargins left="0.55118110236220474" right="0.55118110236220474" top="0.74803149606299213" bottom="1.5748031496062993" header="0.51181102362204722" footer="1.1811023622047245"/>
  <pageSetup paperSize="9" scale="93" firstPageNumber="10" orientation="portrait" blackAndWhite="1" useFirstPageNumber="1" r:id="rId1"/>
  <headerFooter alignWithMargins="0">
    <oddHeader xml:space="preserve">&amp;C   </oddHeader>
    <oddFooter>&amp;C&amp;"Times New Roman,Bold" &amp;P</oddFooter>
  </headerFooter>
</worksheet>
</file>

<file path=xl/worksheets/sheet13.xml><?xml version="1.0" encoding="utf-8"?>
<worksheet xmlns="http://schemas.openxmlformats.org/spreadsheetml/2006/main" xmlns:r="http://schemas.openxmlformats.org/officeDocument/2006/relationships">
  <sheetPr syncVertical="1" syncRef="A7" transitionEvaluation="1">
    <tabColor rgb="FF00B0F0"/>
  </sheetPr>
  <dimension ref="A1:L26"/>
  <sheetViews>
    <sheetView view="pageBreakPreview" topLeftCell="A7" zoomScaleNormal="70" zoomScaleSheetLayoutView="100" workbookViewId="0">
      <selection activeCell="A29" sqref="A29:XFD34"/>
    </sheetView>
  </sheetViews>
  <sheetFormatPr defaultColWidth="11" defaultRowHeight="13.2"/>
  <cols>
    <col min="1" max="1" width="5.6640625" style="336" customWidth="1"/>
    <col min="2" max="2" width="7.6640625" style="65" customWidth="1"/>
    <col min="3" max="3" width="34" style="265" customWidth="1"/>
    <col min="4" max="4" width="8.33203125" style="63" customWidth="1"/>
    <col min="5" max="5" width="9.109375" style="63" customWidth="1"/>
    <col min="6" max="6" width="9.44140625" style="54" customWidth="1"/>
    <col min="7" max="7" width="8" style="54" customWidth="1"/>
    <col min="8" max="8" width="3.44140625" style="54" customWidth="1"/>
    <col min="9" max="11" width="5.5546875" style="54" customWidth="1"/>
    <col min="12" max="12" width="8.109375" style="63" customWidth="1"/>
    <col min="13" max="13" width="12.109375" style="54" customWidth="1"/>
    <col min="14" max="16384" width="11" style="54"/>
  </cols>
  <sheetData>
    <row r="1" spans="1:8">
      <c r="A1" s="583" t="s">
        <v>119</v>
      </c>
      <c r="B1" s="583"/>
      <c r="C1" s="583"/>
      <c r="D1" s="583"/>
      <c r="E1" s="583"/>
      <c r="F1" s="583"/>
      <c r="G1" s="583"/>
      <c r="H1" s="402"/>
    </row>
    <row r="2" spans="1:8">
      <c r="A2" s="591" t="s">
        <v>120</v>
      </c>
      <c r="B2" s="591"/>
      <c r="C2" s="591"/>
      <c r="D2" s="591"/>
      <c r="E2" s="591"/>
      <c r="F2" s="591"/>
      <c r="G2" s="591"/>
      <c r="H2" s="404"/>
    </row>
    <row r="3" spans="1:8" ht="28.95" customHeight="1">
      <c r="A3" s="582" t="s">
        <v>214</v>
      </c>
      <c r="B3" s="582"/>
      <c r="C3" s="582"/>
      <c r="D3" s="582"/>
      <c r="E3" s="582"/>
      <c r="F3" s="582"/>
      <c r="G3" s="582"/>
      <c r="H3" s="397"/>
    </row>
    <row r="4" spans="1:8" ht="13.8">
      <c r="A4" s="22"/>
      <c r="B4" s="572"/>
      <c r="C4" s="572"/>
      <c r="D4" s="572"/>
      <c r="E4" s="572"/>
      <c r="F4" s="572"/>
      <c r="G4" s="572"/>
      <c r="H4" s="398"/>
    </row>
    <row r="5" spans="1:8">
      <c r="A5" s="22"/>
      <c r="B5" s="18"/>
      <c r="C5" s="18"/>
      <c r="D5" s="24"/>
      <c r="E5" s="25" t="s">
        <v>11</v>
      </c>
      <c r="F5" s="25" t="s">
        <v>12</v>
      </c>
      <c r="G5" s="25" t="s">
        <v>80</v>
      </c>
      <c r="H5" s="21"/>
    </row>
    <row r="6" spans="1:8">
      <c r="A6" s="22"/>
      <c r="B6" s="30" t="s">
        <v>13</v>
      </c>
      <c r="C6" s="18" t="s">
        <v>14</v>
      </c>
      <c r="D6" s="27" t="s">
        <v>46</v>
      </c>
      <c r="E6" s="20">
        <v>4928721</v>
      </c>
      <c r="F6" s="413">
        <v>25000</v>
      </c>
      <c r="G6" s="20">
        <f>SUM(E6:F6)</f>
        <v>4953721</v>
      </c>
      <c r="H6" s="20"/>
    </row>
    <row r="7" spans="1:8">
      <c r="A7" s="22"/>
      <c r="B7" s="30" t="s">
        <v>15</v>
      </c>
      <c r="C7" s="18" t="s">
        <v>199</v>
      </c>
      <c r="D7" s="27" t="s">
        <v>46</v>
      </c>
      <c r="E7" s="20">
        <v>61000</v>
      </c>
      <c r="F7" s="413">
        <v>5000</v>
      </c>
      <c r="G7" s="20">
        <f>SUM(E7:F7)</f>
        <v>66000</v>
      </c>
      <c r="H7" s="20"/>
    </row>
    <row r="8" spans="1:8">
      <c r="A8" s="22"/>
      <c r="B8" s="26" t="s">
        <v>200</v>
      </c>
      <c r="C8" s="28" t="s">
        <v>16</v>
      </c>
      <c r="D8" s="29"/>
      <c r="E8" s="21"/>
      <c r="F8" s="21"/>
      <c r="G8" s="21"/>
      <c r="H8" s="21"/>
    </row>
    <row r="9" spans="1:8">
      <c r="A9" s="22"/>
      <c r="B9" s="26"/>
      <c r="C9" s="28" t="s">
        <v>79</v>
      </c>
      <c r="D9" s="29" t="s">
        <v>46</v>
      </c>
      <c r="E9" s="202">
        <v>0</v>
      </c>
      <c r="F9" s="191">
        <f>G24</f>
        <v>6300</v>
      </c>
      <c r="G9" s="21">
        <f>SUM(E9:F9)</f>
        <v>6300</v>
      </c>
      <c r="H9" s="21"/>
    </row>
    <row r="10" spans="1:8">
      <c r="A10" s="22"/>
      <c r="B10" s="30" t="s">
        <v>45</v>
      </c>
      <c r="C10" s="18" t="s">
        <v>209</v>
      </c>
      <c r="D10" s="31" t="s">
        <v>46</v>
      </c>
      <c r="E10" s="32">
        <f>SUM(E6:E9)</f>
        <v>4989721</v>
      </c>
      <c r="F10" s="32">
        <f>SUM(F6:F9)</f>
        <v>36300</v>
      </c>
      <c r="G10" s="32">
        <f>SUM(E10:F10)</f>
        <v>5026021</v>
      </c>
      <c r="H10" s="20"/>
    </row>
    <row r="11" spans="1:8">
      <c r="A11" s="22"/>
      <c r="B11" s="26"/>
      <c r="C11" s="18"/>
      <c r="D11" s="19"/>
      <c r="E11" s="19"/>
      <c r="F11" s="27"/>
      <c r="G11" s="19"/>
      <c r="H11" s="19"/>
    </row>
    <row r="12" spans="1:8">
      <c r="A12" s="22"/>
      <c r="B12" s="30" t="s">
        <v>216</v>
      </c>
      <c r="C12" s="18" t="s">
        <v>24</v>
      </c>
      <c r="D12" s="18"/>
      <c r="E12" s="18"/>
      <c r="F12" s="33"/>
      <c r="G12" s="18"/>
      <c r="H12" s="18"/>
    </row>
    <row r="13" spans="1:8" s="1" customFormat="1">
      <c r="A13" s="20"/>
      <c r="B13" s="193"/>
      <c r="C13" s="193"/>
      <c r="D13" s="193"/>
      <c r="E13" s="193"/>
      <c r="F13" s="193"/>
      <c r="G13" s="193"/>
      <c r="H13" s="193"/>
    </row>
    <row r="14" spans="1:8" s="1" customFormat="1" ht="13.8" thickBot="1">
      <c r="A14" s="34"/>
      <c r="B14" s="399"/>
      <c r="C14" s="399"/>
      <c r="D14" s="399"/>
      <c r="E14" s="399"/>
      <c r="F14" s="399"/>
      <c r="G14" s="399" t="s">
        <v>77</v>
      </c>
      <c r="H14" s="193"/>
    </row>
    <row r="15" spans="1:8" s="1" customFormat="1" ht="14.4" thickTop="1" thickBot="1">
      <c r="A15" s="34"/>
      <c r="B15" s="162"/>
      <c r="C15" s="162" t="s">
        <v>25</v>
      </c>
      <c r="D15" s="162"/>
      <c r="E15" s="162"/>
      <c r="F15" s="162"/>
      <c r="G15" s="35" t="s">
        <v>80</v>
      </c>
      <c r="H15" s="21"/>
    </row>
    <row r="16" spans="1:8" ht="13.8" thickTop="1">
      <c r="A16" s="62"/>
      <c r="B16" s="60"/>
      <c r="C16" s="342" t="s">
        <v>18</v>
      </c>
    </row>
    <row r="17" spans="1:7">
      <c r="A17" s="62" t="s">
        <v>48</v>
      </c>
      <c r="B17" s="111">
        <v>4055</v>
      </c>
      <c r="C17" s="344" t="s">
        <v>122</v>
      </c>
    </row>
    <row r="18" spans="1:7">
      <c r="A18" s="114" t="s">
        <v>219</v>
      </c>
      <c r="B18" s="87">
        <v>0.20799999999999999</v>
      </c>
      <c r="C18" s="344" t="s">
        <v>121</v>
      </c>
    </row>
    <row r="19" spans="1:7">
      <c r="A19" s="112"/>
      <c r="B19" s="114">
        <v>60</v>
      </c>
      <c r="C19" s="335" t="s">
        <v>40</v>
      </c>
    </row>
    <row r="20" spans="1:7" ht="26.4">
      <c r="A20" s="112"/>
      <c r="B20" s="114" t="s">
        <v>84</v>
      </c>
      <c r="C20" s="349" t="s">
        <v>221</v>
      </c>
      <c r="E20" s="161"/>
      <c r="F20" s="433"/>
      <c r="G20" s="161">
        <v>6300</v>
      </c>
    </row>
    <row r="21" spans="1:7">
      <c r="A21" s="112" t="s">
        <v>45</v>
      </c>
      <c r="B21" s="114">
        <v>60</v>
      </c>
      <c r="C21" s="335" t="s">
        <v>40</v>
      </c>
      <c r="E21" s="161"/>
      <c r="F21" s="161"/>
      <c r="G21" s="161">
        <f t="shared" ref="G21:G22" si="0">G20</f>
        <v>6300</v>
      </c>
    </row>
    <row r="22" spans="1:7">
      <c r="A22" s="112" t="s">
        <v>45</v>
      </c>
      <c r="B22" s="87">
        <v>0.20799999999999999</v>
      </c>
      <c r="C22" s="344" t="s">
        <v>121</v>
      </c>
      <c r="E22" s="253"/>
      <c r="F22" s="253"/>
      <c r="G22" s="253">
        <f t="shared" si="0"/>
        <v>6300</v>
      </c>
    </row>
    <row r="23" spans="1:7">
      <c r="A23" s="112" t="s">
        <v>45</v>
      </c>
      <c r="B23" s="111">
        <v>4055</v>
      </c>
      <c r="C23" s="344" t="s">
        <v>122</v>
      </c>
      <c r="D23" s="161"/>
      <c r="E23" s="253"/>
      <c r="F23" s="253"/>
      <c r="G23" s="253">
        <f t="shared" ref="G23:G25" si="1">G22</f>
        <v>6300</v>
      </c>
    </row>
    <row r="24" spans="1:7">
      <c r="A24" s="110" t="s">
        <v>45</v>
      </c>
      <c r="B24" s="79"/>
      <c r="C24" s="109" t="s">
        <v>18</v>
      </c>
      <c r="D24" s="161"/>
      <c r="E24" s="161"/>
      <c r="F24" s="161"/>
      <c r="G24" s="161">
        <f t="shared" si="1"/>
        <v>6300</v>
      </c>
    </row>
    <row r="25" spans="1:7">
      <c r="A25" s="110" t="s">
        <v>45</v>
      </c>
      <c r="B25" s="115"/>
      <c r="C25" s="109" t="s">
        <v>46</v>
      </c>
      <c r="D25" s="161"/>
      <c r="E25" s="161"/>
      <c r="F25" s="161"/>
      <c r="G25" s="161">
        <f t="shared" si="1"/>
        <v>6300</v>
      </c>
    </row>
    <row r="26" spans="1:7">
      <c r="A26" s="223" t="s">
        <v>219</v>
      </c>
      <c r="B26" s="82" t="s">
        <v>242</v>
      </c>
      <c r="C26" s="66"/>
    </row>
  </sheetData>
  <autoFilter ref="A15:L15"/>
  <mergeCells count="4">
    <mergeCell ref="A1:G1"/>
    <mergeCell ref="A2:G2"/>
    <mergeCell ref="A3:G3"/>
    <mergeCell ref="B4:G4"/>
  </mergeCells>
  <printOptions horizontalCentered="1"/>
  <pageMargins left="0.55118110236220474" right="0.55118110236220474" top="0.74803149606299213" bottom="1.5748031496062993" header="0.51181102362204722" footer="1.1811023622047245"/>
  <pageSetup paperSize="9" scale="93" firstPageNumber="11" orientation="portrait" blackAndWhite="1" useFirstPageNumber="1" r:id="rId1"/>
  <headerFooter alignWithMargins="0">
    <oddHeader xml:space="preserve">&amp;C   </oddHeader>
    <oddFooter>&amp;C&amp;"Times New Roman,Bold"&amp;P</oddFooter>
  </headerFooter>
</worksheet>
</file>

<file path=xl/worksheets/sheet14.xml><?xml version="1.0" encoding="utf-8"?>
<worksheet xmlns="http://schemas.openxmlformats.org/spreadsheetml/2006/main" xmlns:r="http://schemas.openxmlformats.org/officeDocument/2006/relationships">
  <sheetPr syncVertical="1" syncRef="B40" transitionEvaluation="1" codeName="Sheet25">
    <tabColor rgb="FF00B0F0"/>
  </sheetPr>
  <dimension ref="A1:I40"/>
  <sheetViews>
    <sheetView view="pageBreakPreview" topLeftCell="B40" zoomScaleNormal="70" zoomScaleSheetLayoutView="100" workbookViewId="0">
      <selection activeCell="B45" sqref="A45:XFD52"/>
    </sheetView>
  </sheetViews>
  <sheetFormatPr defaultColWidth="11" defaultRowHeight="13.2"/>
  <cols>
    <col min="1" max="1" width="5.6640625" style="336" customWidth="1"/>
    <col min="2" max="2" width="7.6640625" style="65" customWidth="1"/>
    <col min="3" max="3" width="34.5546875" style="265" customWidth="1"/>
    <col min="4" max="4" width="7.6640625" style="63" customWidth="1"/>
    <col min="5" max="5" width="10.77734375" style="63" customWidth="1"/>
    <col min="6" max="7" width="10.77734375" style="54" customWidth="1"/>
    <col min="8" max="8" width="3.33203125" style="54" customWidth="1"/>
    <col min="9" max="9" width="8.109375" style="63" customWidth="1"/>
    <col min="10" max="10" width="12.109375" style="54" customWidth="1"/>
    <col min="11" max="16384" width="11" style="54"/>
  </cols>
  <sheetData>
    <row r="1" spans="1:8">
      <c r="A1" s="583" t="s">
        <v>58</v>
      </c>
      <c r="B1" s="583"/>
      <c r="C1" s="583"/>
      <c r="D1" s="583"/>
      <c r="E1" s="583"/>
      <c r="F1" s="583"/>
      <c r="G1" s="583"/>
      <c r="H1" s="511"/>
    </row>
    <row r="2" spans="1:8">
      <c r="A2" s="591" t="s">
        <v>134</v>
      </c>
      <c r="B2" s="591"/>
      <c r="C2" s="591"/>
      <c r="D2" s="591"/>
      <c r="E2" s="591"/>
      <c r="F2" s="591"/>
      <c r="G2" s="591"/>
      <c r="H2" s="515"/>
    </row>
    <row r="3" spans="1:8" ht="30.6" customHeight="1">
      <c r="A3" s="571" t="s">
        <v>215</v>
      </c>
      <c r="B3" s="571"/>
      <c r="C3" s="571"/>
      <c r="D3" s="571"/>
      <c r="E3" s="571"/>
      <c r="F3" s="571"/>
      <c r="G3" s="571"/>
      <c r="H3" s="512"/>
    </row>
    <row r="4" spans="1:8" ht="13.8">
      <c r="A4" s="22"/>
      <c r="B4" s="221"/>
      <c r="C4" s="221"/>
      <c r="D4" s="221"/>
      <c r="E4" s="221"/>
      <c r="F4" s="221"/>
      <c r="G4" s="221"/>
      <c r="H4" s="508"/>
    </row>
    <row r="5" spans="1:8">
      <c r="A5" s="22"/>
      <c r="B5" s="18"/>
      <c r="C5" s="18"/>
      <c r="D5" s="24"/>
      <c r="E5" s="25" t="s">
        <v>11</v>
      </c>
      <c r="F5" s="25" t="s">
        <v>12</v>
      </c>
      <c r="G5" s="25" t="s">
        <v>80</v>
      </c>
      <c r="H5" s="21"/>
    </row>
    <row r="6" spans="1:8">
      <c r="A6" s="22"/>
      <c r="B6" s="30" t="s">
        <v>13</v>
      </c>
      <c r="C6" s="18" t="s">
        <v>14</v>
      </c>
      <c r="D6" s="27" t="s">
        <v>46</v>
      </c>
      <c r="E6" s="20">
        <v>2864876</v>
      </c>
      <c r="F6" s="20">
        <v>830954</v>
      </c>
      <c r="G6" s="20">
        <f>SUM(E6:F6)</f>
        <v>3695830</v>
      </c>
      <c r="H6" s="20"/>
    </row>
    <row r="7" spans="1:8">
      <c r="A7" s="22"/>
      <c r="B7" s="30" t="s">
        <v>15</v>
      </c>
      <c r="C7" s="18" t="s">
        <v>208</v>
      </c>
      <c r="D7" s="27" t="s">
        <v>46</v>
      </c>
      <c r="E7" s="20">
        <v>189912</v>
      </c>
      <c r="F7" s="20">
        <v>31676</v>
      </c>
      <c r="G7" s="20">
        <f>SUM(E7:F7)</f>
        <v>221588</v>
      </c>
      <c r="H7" s="20"/>
    </row>
    <row r="8" spans="1:8" ht="13.2" customHeight="1">
      <c r="A8" s="22"/>
      <c r="B8" s="26" t="s">
        <v>23</v>
      </c>
      <c r="C8" s="28" t="s">
        <v>16</v>
      </c>
      <c r="D8" s="29"/>
      <c r="E8" s="21"/>
      <c r="F8" s="21"/>
      <c r="G8" s="21"/>
      <c r="H8" s="21"/>
    </row>
    <row r="9" spans="1:8">
      <c r="A9" s="22"/>
      <c r="B9" s="26"/>
      <c r="C9" s="28" t="s">
        <v>79</v>
      </c>
      <c r="D9" s="29" t="s">
        <v>46</v>
      </c>
      <c r="E9" s="202">
        <v>0</v>
      </c>
      <c r="F9" s="191">
        <f>G38</f>
        <v>786600</v>
      </c>
      <c r="G9" s="21">
        <f>SUM(E9:F9)</f>
        <v>786600</v>
      </c>
      <c r="H9" s="21"/>
    </row>
    <row r="10" spans="1:8">
      <c r="A10" s="22"/>
      <c r="B10" s="30" t="s">
        <v>45</v>
      </c>
      <c r="C10" s="18" t="s">
        <v>201</v>
      </c>
      <c r="D10" s="31" t="s">
        <v>46</v>
      </c>
      <c r="E10" s="32">
        <f>SUM(E6:E9)</f>
        <v>3054788</v>
      </c>
      <c r="F10" s="32">
        <f>SUM(F6:F9)</f>
        <v>1649230</v>
      </c>
      <c r="G10" s="32">
        <f>SUM(E10:F10)</f>
        <v>4704018</v>
      </c>
      <c r="H10" s="20"/>
    </row>
    <row r="11" spans="1:8">
      <c r="A11" s="22"/>
      <c r="B11" s="26"/>
      <c r="C11" s="18"/>
      <c r="D11" s="19"/>
      <c r="E11" s="19"/>
      <c r="F11" s="27"/>
      <c r="G11" s="19"/>
      <c r="H11" s="19"/>
    </row>
    <row r="12" spans="1:8">
      <c r="A12" s="22"/>
      <c r="B12" s="30" t="s">
        <v>216</v>
      </c>
      <c r="C12" s="18" t="s">
        <v>24</v>
      </c>
      <c r="D12" s="18"/>
      <c r="E12" s="18"/>
      <c r="F12" s="33"/>
      <c r="G12" s="18"/>
      <c r="H12" s="18"/>
    </row>
    <row r="13" spans="1:8" s="1" customFormat="1">
      <c r="A13" s="20"/>
      <c r="B13" s="193"/>
      <c r="C13" s="193"/>
      <c r="D13" s="193"/>
      <c r="E13" s="193"/>
      <c r="F13" s="193"/>
      <c r="G13" s="193"/>
      <c r="H13" s="193"/>
    </row>
    <row r="14" spans="1:8" s="1" customFormat="1" ht="13.8" thickBot="1">
      <c r="A14" s="34"/>
      <c r="B14" s="509"/>
      <c r="C14" s="509"/>
      <c r="D14" s="509"/>
      <c r="E14" s="509"/>
      <c r="F14" s="509"/>
      <c r="G14" s="509" t="s">
        <v>77</v>
      </c>
      <c r="H14" s="193"/>
    </row>
    <row r="15" spans="1:8" s="1" customFormat="1" ht="14.4" thickTop="1" thickBot="1">
      <c r="A15" s="34"/>
      <c r="B15" s="162"/>
      <c r="C15" s="162" t="s">
        <v>25</v>
      </c>
      <c r="D15" s="162"/>
      <c r="E15" s="162"/>
      <c r="F15" s="162"/>
      <c r="G15" s="35" t="s">
        <v>80</v>
      </c>
      <c r="H15" s="21"/>
    </row>
    <row r="16" spans="1:8" ht="13.8" thickTop="1">
      <c r="A16" s="513"/>
      <c r="B16" s="56"/>
      <c r="C16" s="342" t="s">
        <v>18</v>
      </c>
    </row>
    <row r="17" spans="1:7">
      <c r="A17" s="513" t="s">
        <v>48</v>
      </c>
      <c r="B17" s="60">
        <v>4801</v>
      </c>
      <c r="C17" s="342" t="s">
        <v>52</v>
      </c>
    </row>
    <row r="18" spans="1:7">
      <c r="A18" s="513"/>
      <c r="B18" s="76">
        <v>5</v>
      </c>
      <c r="C18" s="337" t="s">
        <v>35</v>
      </c>
    </row>
    <row r="19" spans="1:7">
      <c r="A19" s="513"/>
      <c r="B19" s="77">
        <v>5.8</v>
      </c>
      <c r="C19" s="342" t="s">
        <v>21</v>
      </c>
    </row>
    <row r="20" spans="1:7" ht="81.599999999999994" customHeight="1">
      <c r="A20" s="56" t="s">
        <v>219</v>
      </c>
      <c r="B20" s="56">
        <v>89</v>
      </c>
      <c r="C20" s="337" t="s">
        <v>249</v>
      </c>
    </row>
    <row r="21" spans="1:7" ht="15" customHeight="1">
      <c r="A21" s="513"/>
      <c r="B21" s="56" t="s">
        <v>226</v>
      </c>
      <c r="C21" s="337" t="s">
        <v>5</v>
      </c>
      <c r="E21" s="161"/>
      <c r="F21" s="433"/>
      <c r="G21" s="161">
        <v>249500</v>
      </c>
    </row>
    <row r="22" spans="1:7" ht="79.2">
      <c r="A22" s="513" t="s">
        <v>45</v>
      </c>
      <c r="B22" s="56">
        <v>89</v>
      </c>
      <c r="C22" s="337" t="s">
        <v>249</v>
      </c>
      <c r="E22" s="161"/>
      <c r="F22" s="161"/>
      <c r="G22" s="161">
        <f t="shared" ref="G22" si="0">G21</f>
        <v>249500</v>
      </c>
    </row>
    <row r="23" spans="1:7">
      <c r="A23" s="513"/>
      <c r="B23" s="56"/>
      <c r="C23" s="337"/>
    </row>
    <row r="24" spans="1:7" ht="79.2">
      <c r="A24" s="56" t="s">
        <v>219</v>
      </c>
      <c r="B24" s="56">
        <v>91</v>
      </c>
      <c r="C24" s="337" t="s">
        <v>250</v>
      </c>
    </row>
    <row r="25" spans="1:7" ht="15" customHeight="1">
      <c r="A25" s="513"/>
      <c r="B25" s="56" t="s">
        <v>227</v>
      </c>
      <c r="C25" s="337" t="s">
        <v>5</v>
      </c>
      <c r="E25" s="161"/>
      <c r="F25" s="433"/>
      <c r="G25" s="161">
        <v>293700</v>
      </c>
    </row>
    <row r="26" spans="1:7" ht="79.2">
      <c r="A26" s="513" t="s">
        <v>45</v>
      </c>
      <c r="B26" s="56">
        <v>91</v>
      </c>
      <c r="C26" s="337" t="s">
        <v>250</v>
      </c>
      <c r="E26" s="161"/>
      <c r="F26" s="161"/>
      <c r="G26" s="161">
        <f t="shared" ref="G26" si="1">G25</f>
        <v>293700</v>
      </c>
    </row>
    <row r="27" spans="1:7">
      <c r="A27" s="513" t="s">
        <v>45</v>
      </c>
      <c r="B27" s="77">
        <v>5.8</v>
      </c>
      <c r="C27" s="342" t="s">
        <v>21</v>
      </c>
      <c r="E27" s="253"/>
      <c r="F27" s="253"/>
      <c r="G27" s="253">
        <f t="shared" ref="G27" si="2">G26+G22</f>
        <v>543200</v>
      </c>
    </row>
    <row r="28" spans="1:7">
      <c r="A28" s="513" t="s">
        <v>45</v>
      </c>
      <c r="B28" s="266">
        <v>5</v>
      </c>
      <c r="C28" s="337" t="s">
        <v>35</v>
      </c>
      <c r="E28" s="161"/>
      <c r="F28" s="433"/>
      <c r="G28" s="433">
        <f t="shared" ref="G28" si="3">G27</f>
        <v>543200</v>
      </c>
    </row>
    <row r="29" spans="1:7">
      <c r="A29" s="513"/>
      <c r="B29" s="266"/>
      <c r="C29" s="337"/>
    </row>
    <row r="30" spans="1:7">
      <c r="A30" s="513"/>
      <c r="B30" s="76">
        <v>6</v>
      </c>
      <c r="C30" s="337" t="s">
        <v>191</v>
      </c>
    </row>
    <row r="31" spans="1:7">
      <c r="A31" s="513"/>
      <c r="B31" s="77">
        <v>6.8</v>
      </c>
      <c r="C31" s="342" t="s">
        <v>21</v>
      </c>
    </row>
    <row r="32" spans="1:7" ht="52.8">
      <c r="A32" s="56" t="s">
        <v>219</v>
      </c>
      <c r="B32" s="379">
        <v>65</v>
      </c>
      <c r="C32" s="380" t="s">
        <v>251</v>
      </c>
      <c r="E32" s="78"/>
      <c r="F32" s="69"/>
      <c r="G32" s="69"/>
    </row>
    <row r="33" spans="1:9" s="258" customFormat="1" ht="15.6" customHeight="1">
      <c r="A33" s="61"/>
      <c r="B33" s="544" t="s">
        <v>197</v>
      </c>
      <c r="C33" s="545" t="s">
        <v>5</v>
      </c>
      <c r="D33" s="434"/>
      <c r="E33" s="434"/>
      <c r="F33" s="425"/>
      <c r="G33" s="434">
        <v>243400</v>
      </c>
      <c r="I33" s="354"/>
    </row>
    <row r="34" spans="1:9" ht="52.8">
      <c r="A34" s="513" t="s">
        <v>45</v>
      </c>
      <c r="B34" s="379">
        <v>65</v>
      </c>
      <c r="C34" s="380" t="s">
        <v>251</v>
      </c>
      <c r="E34" s="161"/>
      <c r="F34" s="161"/>
      <c r="G34" s="161">
        <f t="shared" ref="G34" si="4">G33</f>
        <v>243400</v>
      </c>
    </row>
    <row r="35" spans="1:9">
      <c r="A35" s="513" t="s">
        <v>45</v>
      </c>
      <c r="B35" s="77">
        <v>6.8</v>
      </c>
      <c r="C35" s="342" t="s">
        <v>21</v>
      </c>
      <c r="E35" s="161"/>
      <c r="F35" s="161"/>
      <c r="G35" s="161">
        <f t="shared" ref="G35" si="5">G34</f>
        <v>243400</v>
      </c>
    </row>
    <row r="36" spans="1:9">
      <c r="A36" s="548" t="s">
        <v>45</v>
      </c>
      <c r="B36" s="76">
        <v>6</v>
      </c>
      <c r="C36" s="337" t="s">
        <v>191</v>
      </c>
      <c r="E36" s="161"/>
      <c r="F36" s="433"/>
      <c r="G36" s="433">
        <f t="shared" ref="G36" si="6">G35</f>
        <v>243400</v>
      </c>
    </row>
    <row r="37" spans="1:9">
      <c r="A37" s="336" t="s">
        <v>45</v>
      </c>
      <c r="B37" s="60">
        <v>4801</v>
      </c>
      <c r="C37" s="342" t="s">
        <v>52</v>
      </c>
      <c r="D37" s="161"/>
      <c r="E37" s="161"/>
      <c r="F37" s="161"/>
      <c r="G37" s="161">
        <f t="shared" ref="G37" si="7">G36+G28</f>
        <v>786600</v>
      </c>
    </row>
    <row r="38" spans="1:9">
      <c r="A38" s="67" t="s">
        <v>45</v>
      </c>
      <c r="B38" s="79"/>
      <c r="C38" s="68" t="s">
        <v>18</v>
      </c>
      <c r="D38" s="161"/>
      <c r="E38" s="161"/>
      <c r="F38" s="433"/>
      <c r="G38" s="433">
        <f t="shared" ref="G38" si="8">G37</f>
        <v>786600</v>
      </c>
    </row>
    <row r="39" spans="1:9">
      <c r="A39" s="67" t="s">
        <v>45</v>
      </c>
      <c r="B39" s="79"/>
      <c r="C39" s="68" t="s">
        <v>46</v>
      </c>
      <c r="D39" s="161"/>
      <c r="E39" s="161"/>
      <c r="F39" s="161"/>
      <c r="G39" s="161">
        <f t="shared" ref="G39" si="9">G38</f>
        <v>786600</v>
      </c>
    </row>
    <row r="40" spans="1:9">
      <c r="A40" s="223" t="s">
        <v>219</v>
      </c>
      <c r="B40" s="82" t="s">
        <v>242</v>
      </c>
      <c r="C40" s="58"/>
    </row>
  </sheetData>
  <autoFilter ref="A15:I15"/>
  <mergeCells count="3">
    <mergeCell ref="A1:G1"/>
    <mergeCell ref="A2:G2"/>
    <mergeCell ref="A3:G3"/>
  </mergeCells>
  <printOptions horizontalCentered="1"/>
  <pageMargins left="0.55118110236220474" right="0.55118110236220474" top="0.74803149606299213" bottom="1.5748031496062993" header="0.51181102362204722" footer="1.1811023622047245"/>
  <pageSetup paperSize="9" scale="93" firstPageNumber="12" orientation="portrait" blackAndWhite="1" useFirstPageNumber="1" r:id="rId1"/>
  <headerFooter alignWithMargins="0">
    <oddHeader xml:space="preserve">&amp;C   </oddHeader>
    <oddFooter>&amp;C&amp;"Times New Roman,Bold"&amp;P</oddFooter>
  </headerFooter>
</worksheet>
</file>

<file path=xl/worksheets/sheet15.xml><?xml version="1.0" encoding="utf-8"?>
<worksheet xmlns="http://schemas.openxmlformats.org/spreadsheetml/2006/main" xmlns:r="http://schemas.openxmlformats.org/officeDocument/2006/relationships">
  <sheetPr syncVertical="1" syncRef="A19" transitionEvaluation="1" codeName="Sheet27">
    <tabColor rgb="FF00B0F0"/>
  </sheetPr>
  <dimension ref="A1:H40"/>
  <sheetViews>
    <sheetView view="pageBreakPreview" topLeftCell="A19" zoomScale="99" zoomScaleNormal="115" zoomScaleSheetLayoutView="99" workbookViewId="0">
      <selection activeCell="A41" sqref="A41:XFD45"/>
    </sheetView>
  </sheetViews>
  <sheetFormatPr defaultColWidth="11" defaultRowHeight="13.2"/>
  <cols>
    <col min="1" max="1" width="6.6640625" style="146" customWidth="1"/>
    <col min="2" max="2" width="8.109375" style="53" customWidth="1"/>
    <col min="3" max="3" width="35.6640625" style="49" customWidth="1"/>
    <col min="4" max="4" width="7.77734375" style="8" customWidth="1"/>
    <col min="5" max="5" width="10.77734375" style="8" customWidth="1"/>
    <col min="6" max="7" width="10.77734375" style="7" customWidth="1"/>
    <col min="8" max="8" width="3.6640625" style="519" customWidth="1"/>
    <col min="9" max="16384" width="11" style="7"/>
  </cols>
  <sheetData>
    <row r="1" spans="1:8">
      <c r="A1" s="584" t="s">
        <v>62</v>
      </c>
      <c r="B1" s="584"/>
      <c r="C1" s="584"/>
      <c r="D1" s="584"/>
      <c r="E1" s="584"/>
      <c r="F1" s="584"/>
      <c r="G1" s="584"/>
      <c r="H1" s="516"/>
    </row>
    <row r="2" spans="1:8">
      <c r="A2" s="584" t="s">
        <v>63</v>
      </c>
      <c r="B2" s="584"/>
      <c r="C2" s="584"/>
      <c r="D2" s="584"/>
      <c r="E2" s="584"/>
      <c r="F2" s="584"/>
      <c r="G2" s="584"/>
      <c r="H2" s="516"/>
    </row>
    <row r="3" spans="1:8" ht="29.4" customHeight="1">
      <c r="A3" s="571" t="s">
        <v>260</v>
      </c>
      <c r="B3" s="571"/>
      <c r="C3" s="571"/>
      <c r="D3" s="571"/>
      <c r="E3" s="571"/>
      <c r="F3" s="571"/>
      <c r="G3" s="571"/>
      <c r="H3" s="512"/>
    </row>
    <row r="4" spans="1:8" ht="13.8">
      <c r="A4" s="22"/>
      <c r="B4" s="221"/>
      <c r="C4" s="221"/>
      <c r="D4" s="221"/>
      <c r="E4" s="221"/>
      <c r="F4" s="221"/>
      <c r="G4" s="221"/>
      <c r="H4" s="186"/>
    </row>
    <row r="5" spans="1:8">
      <c r="A5" s="22"/>
      <c r="B5" s="18"/>
      <c r="C5" s="18"/>
      <c r="D5" s="24"/>
      <c r="E5" s="25" t="s">
        <v>11</v>
      </c>
      <c r="F5" s="25" t="s">
        <v>12</v>
      </c>
      <c r="G5" s="25" t="s">
        <v>80</v>
      </c>
      <c r="H5" s="29"/>
    </row>
    <row r="6" spans="1:8">
      <c r="A6" s="22"/>
      <c r="B6" s="30" t="s">
        <v>13</v>
      </c>
      <c r="C6" s="18" t="s">
        <v>14</v>
      </c>
      <c r="D6" s="27" t="s">
        <v>46</v>
      </c>
      <c r="E6" s="20">
        <v>2561178</v>
      </c>
      <c r="F6" s="20">
        <v>2817148</v>
      </c>
      <c r="G6" s="20">
        <f>SUM(E6:F6)</f>
        <v>5378326</v>
      </c>
      <c r="H6" s="27"/>
    </row>
    <row r="7" spans="1:8">
      <c r="A7" s="22"/>
      <c r="B7" s="30" t="s">
        <v>15</v>
      </c>
      <c r="C7" s="18" t="s">
        <v>199</v>
      </c>
      <c r="D7" s="27" t="s">
        <v>46</v>
      </c>
      <c r="E7" s="20">
        <v>13000</v>
      </c>
      <c r="F7" s="20">
        <v>703900</v>
      </c>
      <c r="G7" s="20">
        <f>SUM(E7:F7)</f>
        <v>716900</v>
      </c>
      <c r="H7" s="27"/>
    </row>
    <row r="8" spans="1:8">
      <c r="A8" s="22"/>
      <c r="B8" s="26" t="s">
        <v>23</v>
      </c>
      <c r="C8" s="28" t="s">
        <v>16</v>
      </c>
      <c r="D8" s="29"/>
      <c r="E8" s="21"/>
      <c r="F8" s="21"/>
      <c r="G8" s="21"/>
      <c r="H8" s="29"/>
    </row>
    <row r="9" spans="1:8">
      <c r="A9" s="22"/>
      <c r="B9" s="26"/>
      <c r="C9" s="28" t="s">
        <v>79</v>
      </c>
      <c r="D9" s="29" t="s">
        <v>46</v>
      </c>
      <c r="E9" s="202">
        <v>0</v>
      </c>
      <c r="F9" s="191">
        <f>G34</f>
        <v>392864</v>
      </c>
      <c r="G9" s="21">
        <f>SUM(E9:F9)</f>
        <v>392864</v>
      </c>
      <c r="H9" s="29"/>
    </row>
    <row r="10" spans="1:8">
      <c r="A10" s="22"/>
      <c r="B10" s="30" t="s">
        <v>45</v>
      </c>
      <c r="C10" s="18" t="s">
        <v>201</v>
      </c>
      <c r="D10" s="31" t="s">
        <v>46</v>
      </c>
      <c r="E10" s="32">
        <f>SUM(E6:E9)</f>
        <v>2574178</v>
      </c>
      <c r="F10" s="32">
        <f>SUM(F6:F9)</f>
        <v>3913912</v>
      </c>
      <c r="G10" s="32">
        <f>SUM(E10:F10)</f>
        <v>6488090</v>
      </c>
      <c r="H10" s="27"/>
    </row>
    <row r="11" spans="1:8">
      <c r="A11" s="22"/>
      <c r="B11" s="26"/>
      <c r="C11" s="18"/>
      <c r="D11" s="19"/>
      <c r="E11" s="19"/>
      <c r="F11" s="27"/>
      <c r="G11" s="19"/>
      <c r="H11" s="27"/>
    </row>
    <row r="12" spans="1:8">
      <c r="A12" s="22"/>
      <c r="B12" s="30" t="s">
        <v>216</v>
      </c>
      <c r="C12" s="18" t="s">
        <v>24</v>
      </c>
      <c r="D12" s="18"/>
      <c r="E12" s="18"/>
      <c r="F12" s="33"/>
      <c r="G12" s="18"/>
      <c r="H12" s="33"/>
    </row>
    <row r="13" spans="1:8" s="1" customFormat="1" ht="10.95" customHeight="1">
      <c r="A13" s="20"/>
      <c r="B13" s="193"/>
      <c r="C13" s="193"/>
      <c r="D13" s="193"/>
      <c r="E13" s="193"/>
      <c r="F13" s="193"/>
      <c r="G13" s="193"/>
      <c r="H13" s="187"/>
    </row>
    <row r="14" spans="1:8" s="1" customFormat="1" ht="13.8" thickBot="1">
      <c r="A14" s="34"/>
      <c r="B14" s="34"/>
      <c r="C14" s="363"/>
      <c r="D14" s="363"/>
      <c r="E14" s="363"/>
      <c r="F14" s="363"/>
      <c r="G14" s="509" t="s">
        <v>77</v>
      </c>
      <c r="H14" s="187"/>
    </row>
    <row r="15" spans="1:8" s="1" customFormat="1" ht="14.4" thickTop="1" thickBot="1">
      <c r="A15" s="34"/>
      <c r="B15" s="162"/>
      <c r="C15" s="162" t="s">
        <v>25</v>
      </c>
      <c r="D15" s="162"/>
      <c r="E15" s="162"/>
      <c r="F15" s="162"/>
      <c r="G15" s="35" t="s">
        <v>80</v>
      </c>
      <c r="H15" s="29"/>
    </row>
    <row r="16" spans="1:8" ht="13.8" thickTop="1">
      <c r="A16" s="334"/>
      <c r="B16" s="39"/>
      <c r="C16" s="41" t="s">
        <v>18</v>
      </c>
    </row>
    <row r="17" spans="1:8">
      <c r="A17" s="334" t="s">
        <v>48</v>
      </c>
      <c r="B17" s="40">
        <v>5054</v>
      </c>
      <c r="C17" s="41" t="s">
        <v>29</v>
      </c>
    </row>
    <row r="18" spans="1:8">
      <c r="A18" s="334"/>
      <c r="B18" s="44">
        <v>4</v>
      </c>
      <c r="C18" s="518" t="s">
        <v>78</v>
      </c>
    </row>
    <row r="19" spans="1:8">
      <c r="A19" s="334"/>
      <c r="B19" s="87">
        <v>4.3369999999999997</v>
      </c>
      <c r="C19" s="41" t="s">
        <v>54</v>
      </c>
    </row>
    <row r="20" spans="1:8">
      <c r="A20" s="334"/>
      <c r="B20" s="39">
        <v>60</v>
      </c>
      <c r="C20" s="518" t="s">
        <v>105</v>
      </c>
    </row>
    <row r="21" spans="1:8">
      <c r="A21" s="334"/>
      <c r="B21" s="39">
        <v>45</v>
      </c>
      <c r="C21" s="518" t="s">
        <v>19</v>
      </c>
    </row>
    <row r="22" spans="1:8" ht="26.4">
      <c r="A22" s="39" t="s">
        <v>219</v>
      </c>
      <c r="B22" s="39" t="s">
        <v>224</v>
      </c>
      <c r="C22" s="518" t="s">
        <v>252</v>
      </c>
      <c r="G22" s="8">
        <v>200000</v>
      </c>
    </row>
    <row r="23" spans="1:8" ht="15" customHeight="1">
      <c r="A23" s="334"/>
      <c r="B23" s="36" t="s">
        <v>124</v>
      </c>
      <c r="C23" s="368" t="s">
        <v>125</v>
      </c>
      <c r="G23" s="8">
        <v>186100</v>
      </c>
      <c r="H23" s="519" t="s">
        <v>107</v>
      </c>
    </row>
    <row r="24" spans="1:8" ht="26.4">
      <c r="A24" s="334"/>
      <c r="B24" s="36" t="s">
        <v>192</v>
      </c>
      <c r="C24" s="368" t="s">
        <v>264</v>
      </c>
      <c r="E24" s="284"/>
      <c r="F24" s="523"/>
      <c r="G24" s="284">
        <v>3550</v>
      </c>
      <c r="H24" s="519" t="s">
        <v>108</v>
      </c>
    </row>
    <row r="25" spans="1:8">
      <c r="A25" s="334" t="s">
        <v>45</v>
      </c>
      <c r="B25" s="39">
        <v>45</v>
      </c>
      <c r="C25" s="518" t="s">
        <v>19</v>
      </c>
      <c r="E25" s="284"/>
      <c r="F25" s="284"/>
      <c r="G25" s="284">
        <f>SUM(G22:G24)</f>
        <v>389650</v>
      </c>
    </row>
    <row r="26" spans="1:8">
      <c r="A26" s="334"/>
      <c r="B26" s="224"/>
    </row>
    <row r="27" spans="1:8">
      <c r="A27" s="334"/>
      <c r="B27" s="156">
        <v>46</v>
      </c>
      <c r="C27" s="518" t="s">
        <v>20</v>
      </c>
    </row>
    <row r="28" spans="1:8" ht="52.8">
      <c r="A28" s="334"/>
      <c r="B28" s="36" t="s">
        <v>193</v>
      </c>
      <c r="C28" s="382" t="s">
        <v>194</v>
      </c>
      <c r="E28" s="284"/>
      <c r="F28" s="523"/>
      <c r="G28" s="284">
        <v>3214</v>
      </c>
      <c r="H28" s="519" t="s">
        <v>108</v>
      </c>
    </row>
    <row r="29" spans="1:8">
      <c r="A29" s="334" t="s">
        <v>45</v>
      </c>
      <c r="B29" s="156">
        <v>46</v>
      </c>
      <c r="C29" s="518" t="s">
        <v>20</v>
      </c>
      <c r="E29" s="284"/>
      <c r="F29" s="523"/>
      <c r="G29" s="523">
        <f>SUM(G28:G28)</f>
        <v>3214</v>
      </c>
    </row>
    <row r="30" spans="1:8">
      <c r="A30" s="334" t="s">
        <v>45</v>
      </c>
      <c r="B30" s="39">
        <v>60</v>
      </c>
      <c r="C30" s="518" t="s">
        <v>105</v>
      </c>
      <c r="E30" s="284"/>
      <c r="F30" s="284"/>
      <c r="G30" s="284">
        <f t="shared" ref="G30" si="0">G29+G25</f>
        <v>392864</v>
      </c>
    </row>
    <row r="31" spans="1:8">
      <c r="A31" s="334" t="s">
        <v>45</v>
      </c>
      <c r="B31" s="87">
        <v>4.3369999999999997</v>
      </c>
      <c r="C31" s="41" t="s">
        <v>54</v>
      </c>
      <c r="E31" s="284"/>
      <c r="F31" s="284"/>
      <c r="G31" s="284">
        <f t="shared" ref="G31:G32" si="1">G30</f>
        <v>392864</v>
      </c>
    </row>
    <row r="32" spans="1:8">
      <c r="A32" s="334" t="s">
        <v>45</v>
      </c>
      <c r="B32" s="44">
        <v>4</v>
      </c>
      <c r="C32" s="518" t="s">
        <v>78</v>
      </c>
      <c r="E32" s="284"/>
      <c r="F32" s="284"/>
      <c r="G32" s="284">
        <f t="shared" si="1"/>
        <v>392864</v>
      </c>
    </row>
    <row r="33" spans="1:8">
      <c r="A33" s="334" t="s">
        <v>45</v>
      </c>
      <c r="B33" s="40">
        <v>5054</v>
      </c>
      <c r="C33" s="41" t="s">
        <v>29</v>
      </c>
      <c r="D33" s="284"/>
      <c r="E33" s="284"/>
      <c r="F33" s="284"/>
      <c r="G33" s="284">
        <f t="shared" ref="G33" si="2">SUM(G32)</f>
        <v>392864</v>
      </c>
    </row>
    <row r="34" spans="1:8">
      <c r="A34" s="45" t="s">
        <v>45</v>
      </c>
      <c r="B34" s="46"/>
      <c r="C34" s="47" t="s">
        <v>18</v>
      </c>
      <c r="D34" s="284"/>
      <c r="E34" s="284"/>
      <c r="F34" s="284"/>
      <c r="G34" s="284">
        <f>G33</f>
        <v>392864</v>
      </c>
    </row>
    <row r="35" spans="1:8">
      <c r="A35" s="45" t="s">
        <v>45</v>
      </c>
      <c r="B35" s="46"/>
      <c r="C35" s="47" t="s">
        <v>46</v>
      </c>
      <c r="D35" s="284"/>
      <c r="E35" s="284"/>
      <c r="F35" s="284"/>
      <c r="G35" s="284">
        <f t="shared" ref="G35" si="3">G34</f>
        <v>392864</v>
      </c>
      <c r="H35" s="8"/>
    </row>
    <row r="36" spans="1:8">
      <c r="A36" s="539" t="s">
        <v>219</v>
      </c>
      <c r="B36" s="155" t="s">
        <v>242</v>
      </c>
    </row>
    <row r="37" spans="1:8">
      <c r="A37" s="539"/>
      <c r="B37" s="541"/>
      <c r="H37" s="542"/>
    </row>
    <row r="38" spans="1:8">
      <c r="A38" s="146" t="s">
        <v>253</v>
      </c>
    </row>
    <row r="39" spans="1:8" ht="27" customHeight="1">
      <c r="A39" s="539" t="s">
        <v>107</v>
      </c>
      <c r="B39" s="595" t="s">
        <v>254</v>
      </c>
      <c r="C39" s="595"/>
      <c r="D39" s="595"/>
      <c r="E39" s="595"/>
      <c r="F39" s="595"/>
      <c r="G39" s="595"/>
    </row>
    <row r="40" spans="1:8">
      <c r="A40" s="539" t="s">
        <v>108</v>
      </c>
      <c r="B40" s="596" t="s">
        <v>255</v>
      </c>
      <c r="C40" s="596"/>
      <c r="D40" s="596"/>
      <c r="E40" s="596"/>
      <c r="F40" s="596"/>
      <c r="G40" s="596"/>
    </row>
  </sheetData>
  <autoFilter ref="A15:H15"/>
  <mergeCells count="5">
    <mergeCell ref="A3:G3"/>
    <mergeCell ref="A1:G1"/>
    <mergeCell ref="A2:G2"/>
    <mergeCell ref="B39:G39"/>
    <mergeCell ref="B40:G40"/>
  </mergeCells>
  <printOptions horizontalCentered="1"/>
  <pageMargins left="0.55118110236220474" right="0.55118110236220474" top="0.74803149606299213" bottom="1.5748031496062993" header="0.51181102362204722" footer="1.1811023622047245"/>
  <pageSetup paperSize="9" scale="93" firstPageNumber="14" orientation="portrait" blackAndWhite="1" useFirstPageNumber="1" r:id="rId1"/>
  <headerFooter alignWithMargins="0">
    <oddHeader xml:space="preserve">&amp;C   </oddHeader>
    <oddFooter>&amp;C&amp;"Times New Roman,Bold" &amp;P</oddFooter>
  </headerFooter>
</worksheet>
</file>

<file path=xl/worksheets/sheet16.xml><?xml version="1.0" encoding="utf-8"?>
<worksheet xmlns="http://schemas.openxmlformats.org/spreadsheetml/2006/main" xmlns:r="http://schemas.openxmlformats.org/officeDocument/2006/relationships">
  <sheetPr syncVertical="1" syncRef="A16" transitionEvaluation="1" codeName="Sheet31">
    <tabColor rgb="FF00B0F0"/>
  </sheetPr>
  <dimension ref="A1:M28"/>
  <sheetViews>
    <sheetView view="pageBreakPreview" topLeftCell="A16" zoomScaleSheetLayoutView="100" workbookViewId="0">
      <selection activeCell="A32" sqref="A32:XFD37"/>
    </sheetView>
  </sheetViews>
  <sheetFormatPr defaultColWidth="11" defaultRowHeight="13.2"/>
  <cols>
    <col min="1" max="1" width="5.6640625" style="336" customWidth="1"/>
    <col min="2" max="2" width="8.109375" style="65" customWidth="1"/>
    <col min="3" max="3" width="33.6640625" style="54" customWidth="1"/>
    <col min="4" max="4" width="7.33203125" style="63" customWidth="1"/>
    <col min="5" max="5" width="10.77734375" style="63" customWidth="1"/>
    <col min="6" max="7" width="10.77734375" style="54" customWidth="1"/>
    <col min="8" max="8" width="2.88671875" style="54" customWidth="1"/>
    <col min="9" max="13" width="11" style="66"/>
    <col min="14" max="16384" width="11" style="54"/>
  </cols>
  <sheetData>
    <row r="1" spans="1:13" ht="12.75" customHeight="1">
      <c r="A1" s="597" t="s">
        <v>27</v>
      </c>
      <c r="B1" s="597"/>
      <c r="C1" s="597"/>
      <c r="D1" s="597"/>
      <c r="E1" s="597"/>
      <c r="F1" s="597"/>
      <c r="G1" s="597"/>
      <c r="H1" s="520"/>
      <c r="I1" s="54"/>
      <c r="J1" s="54"/>
      <c r="K1" s="54"/>
      <c r="L1" s="54"/>
      <c r="M1" s="54"/>
    </row>
    <row r="2" spans="1:13">
      <c r="A2" s="598" t="s">
        <v>28</v>
      </c>
      <c r="B2" s="598"/>
      <c r="C2" s="598"/>
      <c r="D2" s="598"/>
      <c r="E2" s="598"/>
      <c r="F2" s="598"/>
      <c r="G2" s="598"/>
      <c r="H2" s="510"/>
      <c r="I2" s="54"/>
      <c r="J2" s="54"/>
      <c r="K2" s="54"/>
      <c r="L2" s="54"/>
      <c r="M2" s="54"/>
    </row>
    <row r="3" spans="1:13" ht="25.2" customHeight="1">
      <c r="A3" s="571" t="s">
        <v>217</v>
      </c>
      <c r="B3" s="571"/>
      <c r="C3" s="571"/>
      <c r="D3" s="571"/>
      <c r="E3" s="571"/>
      <c r="F3" s="571"/>
      <c r="G3" s="571"/>
      <c r="H3" s="512"/>
      <c r="I3" s="54"/>
      <c r="J3" s="54"/>
      <c r="K3" s="54"/>
      <c r="L3" s="54"/>
      <c r="M3" s="54"/>
    </row>
    <row r="4" spans="1:13" ht="13.8">
      <c r="A4" s="22"/>
      <c r="B4" s="508"/>
      <c r="C4" s="508"/>
      <c r="D4" s="508"/>
      <c r="E4" s="508"/>
      <c r="F4" s="508"/>
      <c r="G4" s="508"/>
      <c r="H4" s="508"/>
      <c r="I4" s="54"/>
      <c r="J4" s="54"/>
      <c r="K4" s="54"/>
      <c r="L4" s="54"/>
      <c r="M4" s="54"/>
    </row>
    <row r="5" spans="1:13" ht="13.95" customHeight="1">
      <c r="A5" s="22"/>
      <c r="B5" s="18"/>
      <c r="C5" s="18"/>
      <c r="D5" s="24"/>
      <c r="E5" s="25" t="s">
        <v>11</v>
      </c>
      <c r="F5" s="25" t="s">
        <v>12</v>
      </c>
      <c r="G5" s="25" t="s">
        <v>80</v>
      </c>
      <c r="H5" s="21"/>
      <c r="I5" s="54"/>
      <c r="J5" s="54"/>
      <c r="K5" s="54"/>
      <c r="L5" s="54"/>
      <c r="M5" s="54"/>
    </row>
    <row r="6" spans="1:13" ht="13.95" customHeight="1">
      <c r="A6" s="22"/>
      <c r="B6" s="30" t="s">
        <v>13</v>
      </c>
      <c r="C6" s="18" t="s">
        <v>14</v>
      </c>
      <c r="D6" s="27" t="s">
        <v>46</v>
      </c>
      <c r="E6" s="20">
        <v>207593</v>
      </c>
      <c r="F6" s="20">
        <v>241860</v>
      </c>
      <c r="G6" s="20">
        <f>SUM(E6:F6)</f>
        <v>449453</v>
      </c>
      <c r="H6" s="20"/>
      <c r="I6" s="54"/>
      <c r="J6" s="54"/>
      <c r="K6" s="54"/>
      <c r="L6" s="54"/>
      <c r="M6" s="54"/>
    </row>
    <row r="7" spans="1:13" ht="13.95" customHeight="1">
      <c r="A7" s="22"/>
      <c r="B7" s="30" t="s">
        <v>15</v>
      </c>
      <c r="C7" s="18" t="s">
        <v>199</v>
      </c>
      <c r="D7" s="27" t="s">
        <v>46</v>
      </c>
      <c r="E7" s="20">
        <v>5000</v>
      </c>
      <c r="F7" s="195">
        <v>0</v>
      </c>
      <c r="G7" s="20">
        <f>SUM(E7:F7)</f>
        <v>5000</v>
      </c>
      <c r="H7" s="20"/>
      <c r="I7" s="54"/>
      <c r="J7" s="54"/>
      <c r="K7" s="54"/>
      <c r="L7" s="54"/>
      <c r="M7" s="54"/>
    </row>
    <row r="8" spans="1:13" ht="13.95" customHeight="1">
      <c r="A8" s="22"/>
      <c r="B8" s="26" t="s">
        <v>23</v>
      </c>
      <c r="C8" s="28" t="s">
        <v>16</v>
      </c>
      <c r="D8" s="29"/>
      <c r="E8" s="21"/>
      <c r="F8" s="21"/>
      <c r="G8" s="21"/>
      <c r="H8" s="21"/>
      <c r="I8" s="54"/>
      <c r="J8" s="54"/>
      <c r="K8" s="54"/>
      <c r="L8" s="54"/>
      <c r="M8" s="54"/>
    </row>
    <row r="9" spans="1:13" ht="13.95" customHeight="1">
      <c r="A9" s="22"/>
      <c r="B9" s="26"/>
      <c r="C9" s="28" t="s">
        <v>79</v>
      </c>
      <c r="D9" s="29" t="s">
        <v>46</v>
      </c>
      <c r="E9" s="202">
        <v>0</v>
      </c>
      <c r="F9" s="191">
        <f>G26</f>
        <v>159200</v>
      </c>
      <c r="G9" s="21">
        <f>SUM(E9:F9)</f>
        <v>159200</v>
      </c>
      <c r="H9" s="21"/>
      <c r="I9" s="54"/>
      <c r="J9" s="54"/>
      <c r="K9" s="54"/>
      <c r="L9" s="54"/>
      <c r="M9" s="54"/>
    </row>
    <row r="10" spans="1:13" ht="13.95" customHeight="1">
      <c r="A10" s="22"/>
      <c r="B10" s="30" t="s">
        <v>45</v>
      </c>
      <c r="C10" s="18" t="s">
        <v>209</v>
      </c>
      <c r="D10" s="31" t="s">
        <v>46</v>
      </c>
      <c r="E10" s="32">
        <f>SUM(E6:E9)</f>
        <v>212593</v>
      </c>
      <c r="F10" s="32">
        <f>SUM(F6:F9)</f>
        <v>401060</v>
      </c>
      <c r="G10" s="32">
        <f>SUM(E10:F10)</f>
        <v>613653</v>
      </c>
      <c r="H10" s="20"/>
      <c r="I10" s="54"/>
      <c r="J10" s="54"/>
      <c r="K10" s="54"/>
      <c r="L10" s="54"/>
      <c r="M10" s="54"/>
    </row>
    <row r="11" spans="1:13" ht="13.95" customHeight="1">
      <c r="A11" s="22"/>
      <c r="B11" s="26"/>
      <c r="C11" s="18"/>
      <c r="D11" s="19"/>
      <c r="E11" s="19"/>
      <c r="F11" s="27"/>
      <c r="G11" s="19"/>
      <c r="H11" s="19"/>
      <c r="I11" s="54"/>
      <c r="J11" s="54"/>
      <c r="K11" s="54"/>
      <c r="L11" s="54"/>
      <c r="M11" s="54"/>
    </row>
    <row r="12" spans="1:13" ht="13.95" customHeight="1">
      <c r="A12" s="22"/>
      <c r="B12" s="30" t="s">
        <v>216</v>
      </c>
      <c r="C12" s="18" t="s">
        <v>24</v>
      </c>
      <c r="D12" s="18"/>
      <c r="E12" s="18"/>
      <c r="F12" s="33"/>
      <c r="G12" s="18"/>
      <c r="H12" s="18"/>
      <c r="I12" s="54"/>
      <c r="J12" s="54"/>
      <c r="K12" s="54"/>
      <c r="L12" s="54"/>
      <c r="M12" s="54"/>
    </row>
    <row r="13" spans="1:13" s="1" customFormat="1">
      <c r="A13" s="20"/>
      <c r="B13" s="193"/>
      <c r="C13" s="193"/>
      <c r="D13" s="193"/>
      <c r="E13" s="193"/>
      <c r="F13" s="193"/>
      <c r="G13" s="193"/>
      <c r="H13" s="193"/>
    </row>
    <row r="14" spans="1:13" s="1" customFormat="1" ht="13.8" thickBot="1">
      <c r="A14" s="34"/>
      <c r="B14" s="509"/>
      <c r="C14" s="509"/>
      <c r="D14" s="509"/>
      <c r="E14" s="509"/>
      <c r="F14" s="509"/>
      <c r="G14" s="509" t="s">
        <v>77</v>
      </c>
      <c r="H14" s="193"/>
    </row>
    <row r="15" spans="1:13" s="1" customFormat="1" ht="14.4" thickTop="1" thickBot="1">
      <c r="A15" s="34"/>
      <c r="B15" s="162"/>
      <c r="C15" s="162" t="s">
        <v>25</v>
      </c>
      <c r="D15" s="162"/>
      <c r="E15" s="162"/>
      <c r="F15" s="162"/>
      <c r="G15" s="35" t="s">
        <v>80</v>
      </c>
      <c r="H15" s="21"/>
    </row>
    <row r="16" spans="1:13" ht="13.8" thickTop="1">
      <c r="C16" s="267" t="s">
        <v>18</v>
      </c>
    </row>
    <row r="17" spans="1:7" ht="26.4">
      <c r="A17" s="336" t="s">
        <v>48</v>
      </c>
      <c r="B17" s="111">
        <v>4202</v>
      </c>
      <c r="C17" s="344" t="s">
        <v>88</v>
      </c>
    </row>
    <row r="18" spans="1:7">
      <c r="A18" s="287"/>
      <c r="B18" s="288">
        <v>3</v>
      </c>
      <c r="C18" s="97" t="s">
        <v>89</v>
      </c>
    </row>
    <row r="19" spans="1:7">
      <c r="A19" s="125"/>
      <c r="B19" s="77">
        <v>3.1019999999999999</v>
      </c>
      <c r="C19" s="344" t="s">
        <v>90</v>
      </c>
    </row>
    <row r="20" spans="1:7">
      <c r="A20" s="125"/>
      <c r="B20" s="133">
        <v>61</v>
      </c>
      <c r="C20" s="289" t="s">
        <v>127</v>
      </c>
    </row>
    <row r="21" spans="1:7" ht="27.6" customHeight="1">
      <c r="A21" s="114" t="s">
        <v>219</v>
      </c>
      <c r="B21" s="133" t="s">
        <v>256</v>
      </c>
      <c r="C21" s="335" t="s">
        <v>230</v>
      </c>
      <c r="E21" s="161"/>
      <c r="F21" s="433"/>
      <c r="G21" s="161">
        <v>159200</v>
      </c>
    </row>
    <row r="22" spans="1:7">
      <c r="A22" s="125" t="s">
        <v>45</v>
      </c>
      <c r="B22" s="133">
        <v>61</v>
      </c>
      <c r="C22" s="289" t="s">
        <v>127</v>
      </c>
      <c r="E22" s="161"/>
      <c r="F22" s="161"/>
      <c r="G22" s="161">
        <f>SUM(G21:G21)</f>
        <v>159200</v>
      </c>
    </row>
    <row r="23" spans="1:7">
      <c r="A23" s="125" t="s">
        <v>45</v>
      </c>
      <c r="B23" s="77">
        <v>3.1019999999999999</v>
      </c>
      <c r="C23" s="290" t="s">
        <v>91</v>
      </c>
      <c r="E23" s="161"/>
      <c r="F23" s="433"/>
      <c r="G23" s="433">
        <f>G22</f>
        <v>159200</v>
      </c>
    </row>
    <row r="24" spans="1:7">
      <c r="A24" s="125" t="s">
        <v>45</v>
      </c>
      <c r="B24" s="113">
        <v>3</v>
      </c>
      <c r="C24" s="335" t="s">
        <v>89</v>
      </c>
      <c r="D24" s="78"/>
      <c r="E24" s="161"/>
      <c r="F24" s="433"/>
      <c r="G24" s="433">
        <f t="shared" ref="G24:G27" si="0">G23</f>
        <v>159200</v>
      </c>
    </row>
    <row r="25" spans="1:7" ht="26.4">
      <c r="A25" s="61" t="s">
        <v>45</v>
      </c>
      <c r="B25" s="126">
        <v>4202</v>
      </c>
      <c r="C25" s="345" t="s">
        <v>88</v>
      </c>
      <c r="D25" s="161"/>
      <c r="E25" s="161"/>
      <c r="F25" s="433"/>
      <c r="G25" s="433">
        <f t="shared" si="0"/>
        <v>159200</v>
      </c>
    </row>
    <row r="26" spans="1:7">
      <c r="A26" s="67" t="s">
        <v>45</v>
      </c>
      <c r="B26" s="115"/>
      <c r="C26" s="109" t="s">
        <v>18</v>
      </c>
      <c r="D26" s="161"/>
      <c r="E26" s="161"/>
      <c r="F26" s="433"/>
      <c r="G26" s="433">
        <f t="shared" si="0"/>
        <v>159200</v>
      </c>
    </row>
    <row r="27" spans="1:7">
      <c r="A27" s="67" t="s">
        <v>45</v>
      </c>
      <c r="B27" s="115"/>
      <c r="C27" s="109" t="s">
        <v>46</v>
      </c>
      <c r="D27" s="161"/>
      <c r="E27" s="161"/>
      <c r="F27" s="161"/>
      <c r="G27" s="161">
        <f t="shared" si="0"/>
        <v>159200</v>
      </c>
    </row>
    <row r="28" spans="1:7">
      <c r="A28" s="223" t="s">
        <v>261</v>
      </c>
      <c r="B28" s="82" t="s">
        <v>242</v>
      </c>
    </row>
  </sheetData>
  <autoFilter ref="A15:M15"/>
  <mergeCells count="3">
    <mergeCell ref="A1:G1"/>
    <mergeCell ref="A2:G2"/>
    <mergeCell ref="A3:G3"/>
  </mergeCells>
  <printOptions horizontalCentered="1"/>
  <pageMargins left="0.55118110236220474" right="0.55118110236220474" top="0.74803149606299213" bottom="1.5748031496062993" header="0.51181102362204722" footer="1.1811023622047245"/>
  <pageSetup paperSize="9" scale="93" firstPageNumber="15" orientation="portrait" blackAndWhite="1" useFirstPageNumber="1" r:id="rId1"/>
  <headerFooter alignWithMargins="0">
    <oddHeader xml:space="preserve">&amp;C   </oddHeader>
    <oddFooter>&amp;C&amp;"Times New Roman,Bold"  &amp;P</oddFooter>
  </headerFooter>
</worksheet>
</file>

<file path=xl/worksheets/sheet17.xml><?xml version="1.0" encoding="utf-8"?>
<worksheet xmlns="http://schemas.openxmlformats.org/spreadsheetml/2006/main" xmlns:r="http://schemas.openxmlformats.org/officeDocument/2006/relationships">
  <sheetPr syncVertical="1" syncRef="A7" transitionEvaluation="1" transitionEntry="1" codeName="Sheet33">
    <tabColor rgb="FF00B0F0"/>
  </sheetPr>
  <dimension ref="A1:J31"/>
  <sheetViews>
    <sheetView tabSelected="1" view="pageBreakPreview" topLeftCell="A7" zoomScaleSheetLayoutView="100" workbookViewId="0">
      <selection activeCell="A36" sqref="A36:XFD42"/>
    </sheetView>
  </sheetViews>
  <sheetFormatPr defaultColWidth="11" defaultRowHeight="13.2"/>
  <cols>
    <col min="1" max="1" width="5.6640625" style="241" customWidth="1"/>
    <col min="2" max="2" width="8.109375" style="241" customWidth="1"/>
    <col min="3" max="3" width="32.33203125" style="225" customWidth="1"/>
    <col min="4" max="4" width="8.109375" style="8" customWidth="1"/>
    <col min="5" max="5" width="10.77734375" style="8" customWidth="1"/>
    <col min="6" max="7" width="10.77734375" style="7" customWidth="1"/>
    <col min="8" max="8" width="4.109375" style="519" customWidth="1"/>
    <col min="9" max="10" width="5.5546875" style="48" customWidth="1"/>
    <col min="11" max="12" width="5.5546875" style="7" customWidth="1"/>
    <col min="13" max="13" width="12.44140625" style="7" customWidth="1"/>
    <col min="14" max="16384" width="11" style="7"/>
  </cols>
  <sheetData>
    <row r="1" spans="1:10">
      <c r="A1" s="584" t="s">
        <v>71</v>
      </c>
      <c r="B1" s="584"/>
      <c r="C1" s="584"/>
      <c r="D1" s="584"/>
      <c r="E1" s="584"/>
      <c r="F1" s="584"/>
      <c r="G1" s="584"/>
      <c r="H1" s="516"/>
    </row>
    <row r="2" spans="1:10">
      <c r="A2" s="584" t="s">
        <v>72</v>
      </c>
      <c r="B2" s="584"/>
      <c r="C2" s="584"/>
      <c r="D2" s="584"/>
      <c r="E2" s="584"/>
      <c r="F2" s="584"/>
      <c r="G2" s="584"/>
      <c r="H2" s="516"/>
    </row>
    <row r="3" spans="1:10" ht="32.4" customHeight="1">
      <c r="A3" s="582" t="s">
        <v>257</v>
      </c>
      <c r="B3" s="582"/>
      <c r="C3" s="582"/>
      <c r="D3" s="582"/>
      <c r="E3" s="582"/>
      <c r="F3" s="582"/>
      <c r="G3" s="582"/>
      <c r="H3" s="405"/>
    </row>
    <row r="4" spans="1:10" ht="8.4" customHeight="1">
      <c r="A4" s="22"/>
      <c r="B4" s="221"/>
      <c r="C4" s="221"/>
      <c r="D4" s="221"/>
      <c r="E4" s="221"/>
      <c r="F4" s="221"/>
      <c r="G4" s="221"/>
      <c r="H4" s="186"/>
    </row>
    <row r="5" spans="1:10">
      <c r="A5" s="22"/>
      <c r="B5" s="18"/>
      <c r="C5" s="18"/>
      <c r="D5" s="24"/>
      <c r="E5" s="25" t="s">
        <v>11</v>
      </c>
      <c r="F5" s="25" t="s">
        <v>12</v>
      </c>
      <c r="G5" s="25" t="s">
        <v>80</v>
      </c>
      <c r="H5" s="29"/>
    </row>
    <row r="6" spans="1:10">
      <c r="A6" s="22"/>
      <c r="B6" s="30" t="s">
        <v>13</v>
      </c>
      <c r="C6" s="18" t="s">
        <v>14</v>
      </c>
      <c r="D6" s="27" t="s">
        <v>46</v>
      </c>
      <c r="E6" s="20">
        <v>310936</v>
      </c>
      <c r="F6" s="20">
        <v>747476</v>
      </c>
      <c r="G6" s="20">
        <f>SUM(E6:F6)</f>
        <v>1058412</v>
      </c>
      <c r="H6" s="27"/>
    </row>
    <row r="7" spans="1:10">
      <c r="A7" s="22"/>
      <c r="B7" s="30" t="s">
        <v>15</v>
      </c>
      <c r="C7" s="18" t="s">
        <v>199</v>
      </c>
      <c r="D7" s="27" t="s">
        <v>46</v>
      </c>
      <c r="E7" s="20">
        <v>5000</v>
      </c>
      <c r="F7" s="20">
        <v>107374</v>
      </c>
      <c r="G7" s="20">
        <f>SUM(E7:F7)</f>
        <v>112374</v>
      </c>
      <c r="H7" s="27"/>
    </row>
    <row r="8" spans="1:10">
      <c r="A8" s="22"/>
      <c r="B8" s="26" t="s">
        <v>23</v>
      </c>
      <c r="C8" s="28" t="s">
        <v>16</v>
      </c>
      <c r="D8" s="29"/>
      <c r="E8" s="21"/>
      <c r="F8" s="21"/>
      <c r="G8" s="21"/>
      <c r="H8" s="29"/>
    </row>
    <row r="9" spans="1:10">
      <c r="A9" s="22"/>
      <c r="B9" s="26"/>
      <c r="C9" s="28" t="s">
        <v>79</v>
      </c>
      <c r="D9" s="29" t="s">
        <v>46</v>
      </c>
      <c r="E9" s="202">
        <v>0</v>
      </c>
      <c r="F9" s="191">
        <f>G28</f>
        <v>3374</v>
      </c>
      <c r="G9" s="21">
        <f>SUM(E9:F9)</f>
        <v>3374</v>
      </c>
      <c r="H9" s="29"/>
    </row>
    <row r="10" spans="1:10">
      <c r="A10" s="22"/>
      <c r="B10" s="30" t="s">
        <v>45</v>
      </c>
      <c r="C10" s="432" t="s">
        <v>201</v>
      </c>
      <c r="D10" s="31" t="s">
        <v>46</v>
      </c>
      <c r="E10" s="32">
        <f>SUM(E6:E9)</f>
        <v>315936</v>
      </c>
      <c r="F10" s="32">
        <f>SUM(F6:F9)</f>
        <v>858224</v>
      </c>
      <c r="G10" s="32">
        <f>SUM(E10:F10)</f>
        <v>1174160</v>
      </c>
      <c r="H10" s="27"/>
    </row>
    <row r="11" spans="1:10">
      <c r="A11" s="22"/>
      <c r="B11" s="26"/>
      <c r="C11" s="18"/>
      <c r="D11" s="19"/>
      <c r="E11" s="19"/>
      <c r="F11" s="27"/>
      <c r="G11" s="19"/>
      <c r="H11" s="27"/>
    </row>
    <row r="12" spans="1:10" ht="18" customHeight="1">
      <c r="A12" s="22"/>
      <c r="B12" s="30" t="s">
        <v>216</v>
      </c>
      <c r="C12" s="18" t="s">
        <v>24</v>
      </c>
      <c r="D12" s="18"/>
      <c r="E12" s="18"/>
      <c r="F12" s="33"/>
      <c r="G12" s="18"/>
      <c r="H12" s="33"/>
    </row>
    <row r="13" spans="1:10" s="1" customFormat="1">
      <c r="A13" s="20"/>
      <c r="B13" s="193"/>
      <c r="C13" s="193"/>
      <c r="D13" s="193"/>
      <c r="E13" s="193"/>
      <c r="F13" s="193"/>
      <c r="G13" s="193"/>
      <c r="H13" s="187"/>
    </row>
    <row r="14" spans="1:10" s="1" customFormat="1" ht="13.8" thickBot="1">
      <c r="A14" s="34"/>
      <c r="B14" s="34"/>
      <c r="C14" s="363"/>
      <c r="D14" s="363"/>
      <c r="E14" s="363"/>
      <c r="F14" s="363"/>
      <c r="G14" s="509" t="s">
        <v>77</v>
      </c>
      <c r="H14" s="187"/>
    </row>
    <row r="15" spans="1:10" s="1" customFormat="1" ht="15" customHeight="1" thickTop="1" thickBot="1">
      <c r="A15" s="34"/>
      <c r="B15" s="162"/>
      <c r="C15" s="162" t="s">
        <v>25</v>
      </c>
      <c r="D15" s="162"/>
      <c r="E15" s="162"/>
      <c r="F15" s="162"/>
      <c r="G15" s="35" t="s">
        <v>80</v>
      </c>
      <c r="H15" s="29"/>
    </row>
    <row r="16" spans="1:10" ht="16.05" customHeight="1" thickTop="1">
      <c r="A16" s="242"/>
      <c r="B16" s="381"/>
      <c r="C16" s="41" t="s">
        <v>18</v>
      </c>
      <c r="F16" s="8"/>
      <c r="G16" s="8"/>
      <c r="H16" s="132"/>
      <c r="I16" s="7"/>
      <c r="J16" s="7"/>
    </row>
    <row r="17" spans="1:7" ht="16.05" customHeight="1">
      <c r="A17" s="242" t="s">
        <v>48</v>
      </c>
      <c r="B17" s="385">
        <v>5452</v>
      </c>
      <c r="C17" s="41" t="s">
        <v>26</v>
      </c>
    </row>
    <row r="18" spans="1:7" ht="16.05" customHeight="1">
      <c r="A18" s="242"/>
      <c r="B18" s="383">
        <v>1</v>
      </c>
      <c r="C18" s="518" t="s">
        <v>70</v>
      </c>
    </row>
    <row r="19" spans="1:7" ht="16.05" customHeight="1">
      <c r="A19" s="112"/>
      <c r="B19" s="384">
        <v>1.101</v>
      </c>
      <c r="C19" s="41" t="s">
        <v>73</v>
      </c>
    </row>
    <row r="20" spans="1:7" ht="26.4">
      <c r="A20" s="112"/>
      <c r="B20" s="250">
        <v>50</v>
      </c>
      <c r="C20" s="518" t="s">
        <v>92</v>
      </c>
    </row>
    <row r="21" spans="1:7">
      <c r="A21" s="112"/>
      <c r="B21" s="250">
        <v>81</v>
      </c>
      <c r="C21" s="518" t="s">
        <v>74</v>
      </c>
    </row>
    <row r="22" spans="1:7" ht="42.6" customHeight="1">
      <c r="A22" s="112"/>
      <c r="B22" s="84" t="s">
        <v>195</v>
      </c>
      <c r="C22" s="349" t="s">
        <v>196</v>
      </c>
      <c r="E22" s="284"/>
      <c r="F22" s="523"/>
      <c r="G22" s="284">
        <v>3374</v>
      </c>
    </row>
    <row r="23" spans="1:7">
      <c r="A23" s="112" t="s">
        <v>45</v>
      </c>
      <c r="B23" s="383">
        <v>81</v>
      </c>
      <c r="C23" s="518" t="s">
        <v>74</v>
      </c>
      <c r="E23" s="284"/>
      <c r="F23" s="523"/>
      <c r="G23" s="523">
        <f>SUM(G22:G22)</f>
        <v>3374</v>
      </c>
    </row>
    <row r="24" spans="1:7" ht="26.4">
      <c r="A24" s="112" t="s">
        <v>45</v>
      </c>
      <c r="B24" s="250">
        <v>50</v>
      </c>
      <c r="C24" s="518" t="s">
        <v>92</v>
      </c>
      <c r="E24" s="284"/>
      <c r="F24" s="284"/>
      <c r="G24" s="284">
        <f t="shared" ref="G24" si="0">G23</f>
        <v>3374</v>
      </c>
    </row>
    <row r="25" spans="1:7">
      <c r="A25" s="112" t="s">
        <v>45</v>
      </c>
      <c r="B25" s="384">
        <v>1.101</v>
      </c>
      <c r="C25" s="41" t="s">
        <v>73</v>
      </c>
      <c r="E25" s="284"/>
      <c r="F25" s="284"/>
      <c r="G25" s="284">
        <f t="shared" ref="G25" si="1">SUM(G24)</f>
        <v>3374</v>
      </c>
    </row>
    <row r="26" spans="1:7">
      <c r="A26" s="251" t="s">
        <v>45</v>
      </c>
      <c r="B26" s="387">
        <v>1</v>
      </c>
      <c r="C26" s="97" t="s">
        <v>70</v>
      </c>
      <c r="E26" s="284"/>
      <c r="F26" s="284"/>
      <c r="G26" s="284">
        <f t="shared" ref="G26" si="2">G25</f>
        <v>3374</v>
      </c>
    </row>
    <row r="27" spans="1:7">
      <c r="A27" s="252" t="s">
        <v>45</v>
      </c>
      <c r="B27" s="388">
        <v>5452</v>
      </c>
      <c r="C27" s="43" t="s">
        <v>26</v>
      </c>
      <c r="D27" s="284"/>
      <c r="E27" s="284"/>
      <c r="F27" s="523"/>
      <c r="G27" s="523">
        <f t="shared" ref="G27:G28" si="3">G26</f>
        <v>3374</v>
      </c>
    </row>
    <row r="28" spans="1:7">
      <c r="A28" s="243" t="s">
        <v>45</v>
      </c>
      <c r="B28" s="386"/>
      <c r="C28" s="47" t="s">
        <v>18</v>
      </c>
      <c r="D28" s="284"/>
      <c r="E28" s="284"/>
      <c r="F28" s="523"/>
      <c r="G28" s="523">
        <f t="shared" si="3"/>
        <v>3374</v>
      </c>
    </row>
    <row r="29" spans="1:7">
      <c r="A29" s="243" t="s">
        <v>45</v>
      </c>
      <c r="B29" s="386"/>
      <c r="C29" s="47" t="s">
        <v>46</v>
      </c>
      <c r="D29" s="284"/>
      <c r="E29" s="284"/>
      <c r="F29" s="284"/>
      <c r="G29" s="284">
        <f t="shared" ref="G29" si="4">G28</f>
        <v>3374</v>
      </c>
    </row>
    <row r="31" spans="1:7" ht="15.6" customHeight="1">
      <c r="A31" s="585" t="s">
        <v>258</v>
      </c>
      <c r="B31" s="585"/>
      <c r="C31" s="585"/>
      <c r="D31" s="585"/>
      <c r="E31" s="585"/>
      <c r="F31" s="585"/>
      <c r="G31" s="585"/>
    </row>
  </sheetData>
  <autoFilter ref="A15:J15"/>
  <mergeCells count="4">
    <mergeCell ref="A1:G1"/>
    <mergeCell ref="A2:G2"/>
    <mergeCell ref="A3:G3"/>
    <mergeCell ref="A31:G31"/>
  </mergeCells>
  <printOptions horizontalCentered="1"/>
  <pageMargins left="0.55118110236220474" right="0.55118110236220474" top="0.74803149606299213" bottom="1.5748031496062993" header="0.51181102362204722" footer="1.1811023622047245"/>
  <pageSetup paperSize="9" scale="93" firstPageNumber="16" orientation="portrait" blackAndWhite="1" useFirstPageNumber="1" r:id="rId1"/>
  <headerFooter alignWithMargins="0">
    <oddHeader xml:space="preserve">&amp;C   </oddHeader>
    <oddFooter>&amp;C&amp;"Times New Roman,Bold" &amp;P</oddFooter>
  </headerFooter>
</worksheet>
</file>

<file path=xl/worksheets/sheet2.xml><?xml version="1.0" encoding="utf-8"?>
<worksheet xmlns="http://schemas.openxmlformats.org/spreadsheetml/2006/main" xmlns:r="http://schemas.openxmlformats.org/officeDocument/2006/relationships">
  <sheetPr codeName="Sheet2">
    <tabColor rgb="FFC00000"/>
  </sheetPr>
  <dimension ref="A1:M28"/>
  <sheetViews>
    <sheetView view="pageBreakPreview" topLeftCell="A19" zoomScaleSheetLayoutView="100" zoomScalePageLayoutView="130" workbookViewId="0">
      <selection activeCell="M22" sqref="M22:N25"/>
    </sheetView>
  </sheetViews>
  <sheetFormatPr defaultColWidth="9.109375" defaultRowHeight="15.6"/>
  <cols>
    <col min="1" max="1" width="4.6640625" style="454" customWidth="1"/>
    <col min="2" max="2" width="6.44140625" style="455" customWidth="1"/>
    <col min="3" max="3" width="34.33203125" style="494" customWidth="1"/>
    <col min="4" max="4" width="9.33203125" style="454" customWidth="1"/>
    <col min="5" max="5" width="8.6640625" style="438" hidden="1" customWidth="1"/>
    <col min="6" max="6" width="9.5546875" style="438" hidden="1" customWidth="1"/>
    <col min="7" max="7" width="8.6640625" style="438" hidden="1" customWidth="1"/>
    <col min="8" max="8" width="6.88671875" style="438" hidden="1" customWidth="1"/>
    <col min="9" max="11" width="10" style="438" customWidth="1"/>
    <col min="12" max="12" width="6.88671875" style="438" customWidth="1"/>
    <col min="13" max="16384" width="9.109375" style="438"/>
  </cols>
  <sheetData>
    <row r="1" spans="1:12" ht="18.600000000000001" customHeight="1">
      <c r="A1" s="569" t="s">
        <v>76</v>
      </c>
      <c r="B1" s="569"/>
      <c r="C1" s="569"/>
      <c r="D1" s="569"/>
      <c r="E1" s="569"/>
      <c r="F1" s="569"/>
      <c r="G1" s="569"/>
      <c r="H1" s="569"/>
      <c r="I1" s="569"/>
      <c r="J1" s="569"/>
      <c r="K1" s="569"/>
      <c r="L1" s="569"/>
    </row>
    <row r="2" spans="1:12" ht="18.600000000000001" customHeight="1">
      <c r="A2" s="569" t="s">
        <v>75</v>
      </c>
      <c r="B2" s="569"/>
      <c r="C2" s="569"/>
      <c r="D2" s="569"/>
      <c r="E2" s="569"/>
      <c r="F2" s="569"/>
      <c r="G2" s="569"/>
      <c r="H2" s="569"/>
      <c r="I2" s="569"/>
      <c r="J2" s="569"/>
      <c r="K2" s="569"/>
      <c r="L2" s="569"/>
    </row>
    <row r="3" spans="1:12" ht="18.600000000000001" customHeight="1">
      <c r="A3" s="569" t="s">
        <v>238</v>
      </c>
      <c r="B3" s="569"/>
      <c r="C3" s="569"/>
      <c r="D3" s="569"/>
      <c r="E3" s="569"/>
      <c r="F3" s="569"/>
      <c r="G3" s="569"/>
      <c r="H3" s="569"/>
      <c r="I3" s="569"/>
      <c r="J3" s="569"/>
      <c r="K3" s="569"/>
      <c r="L3" s="569"/>
    </row>
    <row r="4" spans="1:12" ht="15" customHeight="1">
      <c r="A4" s="456"/>
      <c r="B4" s="456"/>
      <c r="C4" s="456"/>
      <c r="D4" s="456"/>
      <c r="E4" s="456"/>
      <c r="F4" s="456"/>
      <c r="G4" s="456"/>
      <c r="H4" s="456"/>
      <c r="I4" s="456"/>
      <c r="J4" s="456"/>
      <c r="K4" s="456"/>
      <c r="L4" s="456"/>
    </row>
    <row r="5" spans="1:12" ht="19.8" customHeight="1" thickBot="1">
      <c r="A5" s="457"/>
      <c r="C5" s="458"/>
      <c r="D5" s="458"/>
      <c r="E5" s="458"/>
      <c r="F5" s="458"/>
      <c r="G5" s="458"/>
      <c r="H5" s="459" t="s">
        <v>135</v>
      </c>
      <c r="I5" s="458"/>
      <c r="J5" s="458"/>
      <c r="L5" s="459" t="s">
        <v>267</v>
      </c>
    </row>
    <row r="6" spans="1:12" ht="39" customHeight="1" thickBot="1">
      <c r="A6" s="460" t="s">
        <v>6</v>
      </c>
      <c r="B6" s="461" t="s">
        <v>7</v>
      </c>
      <c r="C6" s="568" t="s">
        <v>8</v>
      </c>
      <c r="D6" s="568"/>
      <c r="E6" s="461" t="s">
        <v>9</v>
      </c>
      <c r="F6" s="461" t="s">
        <v>10</v>
      </c>
      <c r="G6" s="462" t="s">
        <v>45</v>
      </c>
      <c r="H6" s="463" t="s">
        <v>0</v>
      </c>
      <c r="I6" s="461" t="s">
        <v>9</v>
      </c>
      <c r="J6" s="461" t="s">
        <v>10</v>
      </c>
      <c r="K6" s="462" t="s">
        <v>45</v>
      </c>
      <c r="L6" s="463" t="s">
        <v>0</v>
      </c>
    </row>
    <row r="7" spans="1:12" s="466" customFormat="1" ht="20.399999999999999" customHeight="1" thickTop="1">
      <c r="A7" s="543">
        <v>1</v>
      </c>
      <c r="B7" s="498">
        <v>2</v>
      </c>
      <c r="C7" s="567">
        <v>3</v>
      </c>
      <c r="D7" s="567"/>
      <c r="E7" s="464">
        <v>4</v>
      </c>
      <c r="F7" s="464">
        <v>5</v>
      </c>
      <c r="G7" s="464">
        <v>6</v>
      </c>
      <c r="H7" s="465">
        <v>7</v>
      </c>
      <c r="I7" s="464">
        <v>4</v>
      </c>
      <c r="J7" s="464">
        <v>5</v>
      </c>
      <c r="K7" s="464">
        <v>6</v>
      </c>
      <c r="L7" s="465">
        <v>7</v>
      </c>
    </row>
    <row r="8" spans="1:12" ht="25.05" customHeight="1">
      <c r="A8" s="497">
        <v>1</v>
      </c>
      <c r="B8" s="468">
        <v>1</v>
      </c>
      <c r="C8" s="547" t="s">
        <v>138</v>
      </c>
      <c r="D8" s="499" t="s">
        <v>46</v>
      </c>
      <c r="E8" s="443">
        <f>'dem1'!E8</f>
        <v>0</v>
      </c>
      <c r="F8" s="441">
        <f>'dem1'!F8</f>
        <v>5324</v>
      </c>
      <c r="G8" s="443">
        <f>'dem1'!G8</f>
        <v>5324</v>
      </c>
      <c r="H8" s="469"/>
      <c r="I8" s="446">
        <v>0</v>
      </c>
      <c r="J8" s="441">
        <v>5324</v>
      </c>
      <c r="K8" s="443">
        <v>5324</v>
      </c>
      <c r="L8" s="469">
        <v>1</v>
      </c>
    </row>
    <row r="9" spans="1:12" ht="36" customHeight="1">
      <c r="A9" s="467">
        <v>2</v>
      </c>
      <c r="B9" s="470">
        <v>2</v>
      </c>
      <c r="C9" s="547" t="s">
        <v>139</v>
      </c>
      <c r="D9" s="499" t="s">
        <v>46</v>
      </c>
      <c r="E9" s="441">
        <f>'dem2'!E9</f>
        <v>0</v>
      </c>
      <c r="F9" s="441">
        <f>'dem2'!F9</f>
        <v>499</v>
      </c>
      <c r="G9" s="441">
        <f>'dem2'!G9</f>
        <v>499</v>
      </c>
      <c r="H9" s="469"/>
      <c r="I9" s="471">
        <v>0</v>
      </c>
      <c r="J9" s="441">
        <v>499</v>
      </c>
      <c r="K9" s="443">
        <v>499</v>
      </c>
      <c r="L9" s="469">
        <v>2</v>
      </c>
    </row>
    <row r="10" spans="1:12" s="472" customFormat="1" ht="25.05" customHeight="1">
      <c r="A10" s="467">
        <v>3</v>
      </c>
      <c r="B10" s="470">
        <v>3</v>
      </c>
      <c r="C10" s="547" t="s">
        <v>51</v>
      </c>
      <c r="D10" s="499" t="s">
        <v>46</v>
      </c>
      <c r="E10" s="441">
        <f>'dem3'!E9</f>
        <v>0</v>
      </c>
      <c r="F10" s="441">
        <f>'dem3'!F9</f>
        <v>53400</v>
      </c>
      <c r="G10" s="441">
        <f>'dem3'!G9</f>
        <v>53400</v>
      </c>
      <c r="H10" s="469"/>
      <c r="I10" s="471">
        <v>0</v>
      </c>
      <c r="J10" s="441">
        <v>53400</v>
      </c>
      <c r="K10" s="443">
        <v>53400</v>
      </c>
      <c r="L10" s="469">
        <v>3</v>
      </c>
    </row>
    <row r="11" spans="1:12" ht="25.05" customHeight="1">
      <c r="A11" s="467">
        <v>4</v>
      </c>
      <c r="B11" s="473">
        <v>7</v>
      </c>
      <c r="C11" s="547" t="s">
        <v>126</v>
      </c>
      <c r="D11" s="499" t="s">
        <v>46</v>
      </c>
      <c r="E11" s="441">
        <f>'dem7'!E9</f>
        <v>0</v>
      </c>
      <c r="F11" s="441">
        <f>'dem7'!F9</f>
        <v>208643</v>
      </c>
      <c r="G11" s="441">
        <f>'dem7'!G9</f>
        <v>208643</v>
      </c>
      <c r="H11" s="469"/>
      <c r="I11" s="471">
        <v>0</v>
      </c>
      <c r="J11" s="441">
        <v>208643</v>
      </c>
      <c r="K11" s="443">
        <v>208643</v>
      </c>
      <c r="L11" s="469">
        <v>4</v>
      </c>
    </row>
    <row r="12" spans="1:12" ht="25.05" customHeight="1">
      <c r="A12" s="467">
        <v>5</v>
      </c>
      <c r="B12" s="470">
        <v>12</v>
      </c>
      <c r="C12" s="547" t="s">
        <v>144</v>
      </c>
      <c r="D12" s="499" t="str">
        <f>'dem12'!D9</f>
        <v>Voted</v>
      </c>
      <c r="E12" s="443">
        <f>'dem12'!E9</f>
        <v>2</v>
      </c>
      <c r="F12" s="439">
        <f>'dem12'!F9</f>
        <v>0</v>
      </c>
      <c r="G12" s="443">
        <f>'dem12'!G9</f>
        <v>2</v>
      </c>
      <c r="H12" s="469"/>
      <c r="I12" s="443">
        <v>2</v>
      </c>
      <c r="J12" s="471">
        <v>0</v>
      </c>
      <c r="K12" s="443">
        <v>2</v>
      </c>
      <c r="L12" s="469">
        <v>5</v>
      </c>
    </row>
    <row r="13" spans="1:12" ht="25.05" customHeight="1">
      <c r="A13" s="467">
        <v>6</v>
      </c>
      <c r="B13" s="470">
        <v>13</v>
      </c>
      <c r="C13" s="547" t="s">
        <v>140</v>
      </c>
      <c r="D13" s="499" t="s">
        <v>46</v>
      </c>
      <c r="E13" s="443">
        <f>'dem13'!E9</f>
        <v>100000</v>
      </c>
      <c r="F13" s="441">
        <f>'dem13'!F9</f>
        <v>1273000</v>
      </c>
      <c r="G13" s="443">
        <f>'dem13'!G9</f>
        <v>1373000</v>
      </c>
      <c r="H13" s="469"/>
      <c r="I13" s="443">
        <v>100000</v>
      </c>
      <c r="J13" s="441">
        <v>1273000</v>
      </c>
      <c r="K13" s="443">
        <v>1373000</v>
      </c>
      <c r="L13" s="469">
        <v>6</v>
      </c>
    </row>
    <row r="14" spans="1:12" ht="25.05" customHeight="1">
      <c r="A14" s="467">
        <v>7</v>
      </c>
      <c r="B14" s="470">
        <v>16</v>
      </c>
      <c r="C14" s="547" t="s">
        <v>42</v>
      </c>
      <c r="D14" s="442" t="str">
        <f>'dem16'!D9</f>
        <v>Voted</v>
      </c>
      <c r="E14" s="441">
        <f>'dem16'!E9</f>
        <v>1</v>
      </c>
      <c r="F14" s="441">
        <f>'dem16'!F9</f>
        <v>0</v>
      </c>
      <c r="G14" s="441">
        <f>'dem16'!G9</f>
        <v>1</v>
      </c>
      <c r="H14" s="469"/>
      <c r="I14" s="441">
        <v>1</v>
      </c>
      <c r="J14" s="471">
        <v>0</v>
      </c>
      <c r="K14" s="443">
        <v>1</v>
      </c>
      <c r="L14" s="469">
        <v>7</v>
      </c>
    </row>
    <row r="15" spans="1:12" ht="25.05" customHeight="1">
      <c r="A15" s="467">
        <v>8</v>
      </c>
      <c r="B15" s="470">
        <v>19</v>
      </c>
      <c r="C15" s="474" t="s">
        <v>141</v>
      </c>
      <c r="D15" s="442" t="str">
        <f>'dem19'!D9</f>
        <v>Voted</v>
      </c>
      <c r="E15" s="441">
        <f>'dem19'!E9</f>
        <v>0</v>
      </c>
      <c r="F15" s="441">
        <f>'dem19'!F9</f>
        <v>405700</v>
      </c>
      <c r="G15" s="441">
        <f>'dem19'!G9</f>
        <v>405700</v>
      </c>
      <c r="H15" s="469"/>
      <c r="I15" s="471">
        <v>0</v>
      </c>
      <c r="J15" s="441">
        <v>405700</v>
      </c>
      <c r="K15" s="443">
        <v>405700</v>
      </c>
      <c r="L15" s="469">
        <v>8</v>
      </c>
    </row>
    <row r="16" spans="1:12" ht="36" customHeight="1">
      <c r="A16" s="467">
        <v>9</v>
      </c>
      <c r="B16" s="470">
        <v>22</v>
      </c>
      <c r="C16" s="547" t="s">
        <v>97</v>
      </c>
      <c r="D16" s="546" t="str">
        <f>'dem22'!D9</f>
        <v>Voted</v>
      </c>
      <c r="E16" s="441">
        <f>'dem22'!E9</f>
        <v>1477200</v>
      </c>
      <c r="F16" s="441">
        <f>'dem22'!F9</f>
        <v>0</v>
      </c>
      <c r="G16" s="440">
        <f>'dem22'!G9</f>
        <v>1477200</v>
      </c>
      <c r="H16" s="469"/>
      <c r="I16" s="441">
        <v>1477200</v>
      </c>
      <c r="J16" s="471">
        <v>0</v>
      </c>
      <c r="K16" s="443">
        <v>1477200</v>
      </c>
      <c r="L16" s="469">
        <v>9</v>
      </c>
    </row>
    <row r="17" spans="1:13" ht="25.05" customHeight="1">
      <c r="A17" s="467">
        <v>10</v>
      </c>
      <c r="B17" s="470">
        <v>29</v>
      </c>
      <c r="C17" s="547" t="s">
        <v>142</v>
      </c>
      <c r="D17" s="445" t="str">
        <f>'dem29'!D8</f>
        <v>Voted</v>
      </c>
      <c r="E17" s="444">
        <f>'dem29'!E8</f>
        <v>0</v>
      </c>
      <c r="F17" s="475">
        <f>'dem29'!F8</f>
        <v>162600</v>
      </c>
      <c r="G17" s="444">
        <f>'dem29'!G8</f>
        <v>162600</v>
      </c>
      <c r="H17" s="476"/>
      <c r="I17" s="446">
        <v>0</v>
      </c>
      <c r="J17" s="475">
        <v>162600</v>
      </c>
      <c r="K17" s="443">
        <v>162600</v>
      </c>
      <c r="L17" s="476">
        <v>10</v>
      </c>
    </row>
    <row r="18" spans="1:13" ht="25.05" customHeight="1">
      <c r="A18" s="467">
        <v>11</v>
      </c>
      <c r="B18" s="470">
        <v>30</v>
      </c>
      <c r="C18" s="547" t="s">
        <v>87</v>
      </c>
      <c r="D18" s="445" t="str">
        <f>'dem30'!D9</f>
        <v>Voted</v>
      </c>
      <c r="E18" s="444">
        <f>'dem30'!E9</f>
        <v>0</v>
      </c>
      <c r="F18" s="475">
        <f>'dem30'!F9</f>
        <v>6300</v>
      </c>
      <c r="G18" s="444">
        <f>'dem30'!G9</f>
        <v>6300</v>
      </c>
      <c r="H18" s="476"/>
      <c r="I18" s="446">
        <v>0</v>
      </c>
      <c r="J18" s="475">
        <v>6300</v>
      </c>
      <c r="K18" s="443">
        <v>6300</v>
      </c>
      <c r="L18" s="476">
        <v>11</v>
      </c>
    </row>
    <row r="19" spans="1:13" ht="25.05" customHeight="1">
      <c r="A19" s="467">
        <v>12</v>
      </c>
      <c r="B19" s="470">
        <v>31</v>
      </c>
      <c r="C19" s="547" t="s">
        <v>123</v>
      </c>
      <c r="D19" s="445" t="str">
        <f>'dem31'!D9</f>
        <v>Voted</v>
      </c>
      <c r="E19" s="475">
        <f>'dem31'!E9</f>
        <v>0</v>
      </c>
      <c r="F19" s="475">
        <f>'dem31'!F9</f>
        <v>786600</v>
      </c>
      <c r="G19" s="475">
        <f>'dem31'!G9</f>
        <v>786600</v>
      </c>
      <c r="H19" s="476"/>
      <c r="I19" s="446">
        <v>0</v>
      </c>
      <c r="J19" s="475">
        <v>786600</v>
      </c>
      <c r="K19" s="443">
        <v>786600</v>
      </c>
      <c r="L19" s="476">
        <v>12</v>
      </c>
    </row>
    <row r="20" spans="1:13" ht="25.05" customHeight="1">
      <c r="A20" s="467">
        <v>13</v>
      </c>
      <c r="B20" s="470">
        <v>34</v>
      </c>
      <c r="C20" s="547" t="s">
        <v>43</v>
      </c>
      <c r="D20" s="445" t="str">
        <f>'dem34'!D9</f>
        <v>Voted</v>
      </c>
      <c r="E20" s="475">
        <f>'dem34'!E9</f>
        <v>0</v>
      </c>
      <c r="F20" s="444">
        <f>'dem34'!F9</f>
        <v>392864</v>
      </c>
      <c r="G20" s="444">
        <f>'dem34'!G9</f>
        <v>392864</v>
      </c>
      <c r="H20" s="476"/>
      <c r="I20" s="446">
        <v>0</v>
      </c>
      <c r="J20" s="444">
        <v>392864</v>
      </c>
      <c r="K20" s="443">
        <v>392864</v>
      </c>
      <c r="L20" s="476">
        <v>14</v>
      </c>
    </row>
    <row r="21" spans="1:13" ht="25.05" customHeight="1">
      <c r="A21" s="467">
        <v>14</v>
      </c>
      <c r="B21" s="470">
        <v>39</v>
      </c>
      <c r="C21" s="547" t="s">
        <v>94</v>
      </c>
      <c r="D21" s="445" t="str">
        <f>'dem39'!D9</f>
        <v>Voted</v>
      </c>
      <c r="E21" s="444">
        <f>'dem39'!E9</f>
        <v>0</v>
      </c>
      <c r="F21" s="475">
        <f>'dem39'!F9</f>
        <v>159200</v>
      </c>
      <c r="G21" s="444">
        <f>'dem39'!G9</f>
        <v>159200</v>
      </c>
      <c r="H21" s="476"/>
      <c r="I21" s="446">
        <v>0</v>
      </c>
      <c r="J21" s="475">
        <v>159200</v>
      </c>
      <c r="K21" s="443">
        <v>159200</v>
      </c>
      <c r="L21" s="476">
        <v>15</v>
      </c>
    </row>
    <row r="22" spans="1:13" ht="25.05" customHeight="1">
      <c r="A22" s="467">
        <v>15</v>
      </c>
      <c r="B22" s="470">
        <v>40</v>
      </c>
      <c r="C22" s="547" t="s">
        <v>83</v>
      </c>
      <c r="D22" s="445" t="str">
        <f>dem40A!D9</f>
        <v>Voted</v>
      </c>
      <c r="E22" s="475">
        <f>dem40A!E9</f>
        <v>0</v>
      </c>
      <c r="F22" s="444">
        <f>dem40A!F9</f>
        <v>3374</v>
      </c>
      <c r="G22" s="444">
        <f>dem40A!G9</f>
        <v>3374</v>
      </c>
      <c r="H22" s="476"/>
      <c r="I22" s="446">
        <v>0</v>
      </c>
      <c r="J22" s="444">
        <v>3374</v>
      </c>
      <c r="K22" s="443">
        <v>3374</v>
      </c>
      <c r="L22" s="476">
        <v>16</v>
      </c>
    </row>
    <row r="23" spans="1:13" ht="25.05" customHeight="1" thickBot="1">
      <c r="A23" s="477"/>
      <c r="B23" s="478"/>
      <c r="C23" s="479" t="s">
        <v>66</v>
      </c>
      <c r="D23" s="478"/>
      <c r="E23" s="480">
        <f t="shared" ref="E23:H23" si="0">SUM(E8:E22)</f>
        <v>1577203</v>
      </c>
      <c r="F23" s="480">
        <f t="shared" si="0"/>
        <v>3457504</v>
      </c>
      <c r="G23" s="480">
        <f t="shared" si="0"/>
        <v>5034707</v>
      </c>
      <c r="H23" s="556">
        <f t="shared" si="0"/>
        <v>0</v>
      </c>
      <c r="I23" s="480">
        <v>1577203</v>
      </c>
      <c r="J23" s="480">
        <v>3457504</v>
      </c>
      <c r="K23" s="481">
        <v>5034707</v>
      </c>
      <c r="L23" s="557"/>
    </row>
    <row r="24" spans="1:13" ht="25.05" customHeight="1" thickTop="1" thickBot="1">
      <c r="A24" s="482"/>
      <c r="B24" s="483"/>
      <c r="C24" s="484" t="s">
        <v>67</v>
      </c>
      <c r="D24" s="483"/>
      <c r="E24" s="485">
        <v>738600</v>
      </c>
      <c r="F24" s="485">
        <v>0</v>
      </c>
      <c r="G24" s="485">
        <v>0</v>
      </c>
      <c r="H24" s="558"/>
      <c r="I24" s="495">
        <v>738600</v>
      </c>
      <c r="J24" s="496">
        <v>0</v>
      </c>
      <c r="K24" s="495">
        <v>738600</v>
      </c>
      <c r="L24" s="558"/>
    </row>
    <row r="25" spans="1:13" ht="25.05" customHeight="1" thickTop="1" thickBot="1">
      <c r="A25" s="486"/>
      <c r="B25" s="487"/>
      <c r="C25" s="488" t="s">
        <v>68</v>
      </c>
      <c r="D25" s="487"/>
      <c r="E25" s="489">
        <f>E23-E24</f>
        <v>838603</v>
      </c>
      <c r="F25" s="489">
        <f>F23-F24</f>
        <v>3457504</v>
      </c>
      <c r="G25" s="489">
        <f>G23-G24</f>
        <v>5034707</v>
      </c>
      <c r="H25" s="559"/>
      <c r="I25" s="489">
        <v>838603</v>
      </c>
      <c r="J25" s="490">
        <v>3457504</v>
      </c>
      <c r="K25" s="489">
        <v>4296107</v>
      </c>
      <c r="L25" s="559"/>
      <c r="M25" s="491"/>
    </row>
    <row r="26" spans="1:13" ht="17.100000000000001" customHeight="1">
      <c r="A26" s="447"/>
      <c r="B26" s="447"/>
      <c r="C26" s="492"/>
      <c r="D26" s="447"/>
      <c r="E26" s="450"/>
      <c r="F26" s="450"/>
      <c r="G26" s="450"/>
      <c r="H26" s="449"/>
      <c r="I26" s="450"/>
      <c r="J26" s="450"/>
      <c r="K26" s="450"/>
      <c r="L26" s="449"/>
    </row>
    <row r="27" spans="1:13" ht="17.100000000000001" customHeight="1">
      <c r="A27" s="447"/>
      <c r="B27" s="447"/>
      <c r="C27" s="492"/>
      <c r="D27" s="447"/>
      <c r="E27" s="450"/>
      <c r="F27" s="450"/>
      <c r="G27" s="450"/>
      <c r="H27" s="448"/>
      <c r="I27" s="450"/>
      <c r="J27" s="450"/>
      <c r="K27" s="450"/>
      <c r="L27" s="448"/>
    </row>
    <row r="28" spans="1:13" ht="13.2" customHeight="1">
      <c r="A28" s="451"/>
      <c r="B28" s="452"/>
      <c r="C28" s="493"/>
      <c r="D28" s="453"/>
      <c r="E28" s="453"/>
      <c r="F28" s="453"/>
      <c r="G28" s="453"/>
      <c r="H28" s="453"/>
      <c r="I28" s="453"/>
      <c r="J28" s="453"/>
      <c r="K28" s="453"/>
      <c r="L28" s="453"/>
    </row>
  </sheetData>
  <autoFilter ref="A7:L25">
    <filterColumn colId="2" showButton="0"/>
  </autoFilter>
  <customSheetViews>
    <customSheetView guid="{CBFC2224-D3AC-4AA3-8CE4-B555FCF23158}" scale="115" showPageBreaks="1" printArea="1" showAutoFilter="1" view="pageBreakPreview" topLeftCell="A19">
      <selection activeCell="D27" sqref="D27"/>
      <pageMargins left="0.74803149606299202" right="0.74803149606299202" top="0.74803149606299202" bottom="4.13" header="0.35" footer="3.67"/>
      <pageSetup paperSize="9" scale="97" orientation="portrait" r:id="rId1"/>
      <headerFooter alignWithMargins="0">
        <oddFooter>&amp;C&amp;"Times New Roman,Bold"&amp;11{iii}</oddFooter>
      </headerFooter>
      <autoFilter ref="B1:J1"/>
    </customSheetView>
    <customSheetView guid="{E4E8F753-76B4-42E1-AD26-8B3589CB8A4B}" scale="115" showPageBreaks="1" printArea="1" showAutoFilter="1" view="pageBreakPreview" showRuler="0" topLeftCell="A18">
      <selection activeCell="K12" sqref="K12"/>
      <pageMargins left="0.74803149606299202" right="0.74803149606299202" top="0.74803149606299202" bottom="4.13" header="0.35" footer="3.67"/>
      <pageSetup paperSize="9" orientation="portrait" r:id="rId2"/>
      <headerFooter alignWithMargins="0">
        <oddFooter>&amp;C&amp;"Times New Roman,Bold"&amp;11{iii}</oddFooter>
      </headerFooter>
      <autoFilter ref="B1:J1"/>
    </customSheetView>
    <customSheetView guid="{0A01029B-7B3B-461F-BED3-37847DEE34DD}" scale="115" showPageBreaks="1" printArea="1" showAutoFilter="1" view="pageBreakPreview" topLeftCell="A18">
      <selection activeCell="K12" sqref="K12"/>
      <pageMargins left="0.74803149606299202" right="0.74803149606299202" top="0.74803149606299202" bottom="4.13" header="0.35" footer="3.67"/>
      <pageSetup paperSize="9" orientation="portrait" r:id="rId3"/>
      <headerFooter alignWithMargins="0">
        <oddFooter>&amp;C&amp;"Times New Roman,Bold"&amp;11{iii}</oddFooter>
      </headerFooter>
      <autoFilter ref="B1:J1"/>
    </customSheetView>
    <customSheetView guid="{7CE36697-C418-4ED3-BCF0-EA686CB40E87}" scale="145" showPageBreaks="1" view="pageBreakPreview" showRuler="0" topLeftCell="B48">
      <selection activeCell="H58" sqref="H58"/>
      <pageMargins left="0.74803149606299202" right="0.74803149606299202" top="0.74803149606299202" bottom="0.383858268" header="0.511811023622047" footer="0.511811023622047"/>
      <pageSetup paperSize="9" orientation="portrait" r:id="rId4"/>
      <headerFooter alignWithMargins="0"/>
    </customSheetView>
    <customSheetView guid="{63DB0950-E90F-4380-862C-985B5EB19119}" scale="145" showPageBreaks="1" view="pageBreakPreview" showRuler="0" topLeftCell="A7">
      <selection activeCell="E7" sqref="E7"/>
      <pageMargins left="0.74803149606299213" right="0.74803149606299213" top="0.74803149606299213" bottom="4.1338582677165361" header="0.51181102362204722" footer="0.51181102362204722"/>
      <pageSetup paperSize="9" orientation="portrait" r:id="rId5"/>
      <headerFooter alignWithMargins="0"/>
    </customSheetView>
    <customSheetView guid="{F13B090A-ECDA-4418-9F13-644A873400E7}" scale="145" showPageBreaks="1" view="pageBreakPreview" showRuler="0">
      <selection activeCell="E7" sqref="E7"/>
      <pageMargins left="0.74803149606299213" right="0.74803149606299213" top="0.74803149606299213" bottom="4.1338582677165361" header="0.51181102362204722" footer="0.51181102362204722"/>
      <pageSetup paperSize="9" orientation="portrait" r:id="rId6"/>
      <headerFooter alignWithMargins="0"/>
    </customSheetView>
    <customSheetView guid="{BDCF7345-18B1-4C88-89F2-E67F940CDF85}" scale="115" showPageBreaks="1" printArea="1" showAutoFilter="1" view="pageBreakPreview" topLeftCell="A9">
      <selection activeCell="C13" sqref="C13"/>
      <pageMargins left="0.74803149606299202" right="0.74803149606299202" top="0.74803149606299202" bottom="4.13" header="0.35" footer="3.67"/>
      <pageSetup paperSize="9" orientation="portrait" r:id="rId7"/>
      <headerFooter alignWithMargins="0">
        <oddFooter>&amp;C&amp;"Times New Roman,Bold"&amp;11{iii}</oddFooter>
      </headerFooter>
      <autoFilter ref="B1:J1"/>
    </customSheetView>
    <customSheetView guid="{44B5F5DE-C96C-4269-969A-574D4EEEEEF5}" scale="115" showPageBreaks="1" showAutoFilter="1" view="pageBreakPreview" topLeftCell="A24">
      <selection activeCell="C14" sqref="C14"/>
      <pageMargins left="0.74803149606299202" right="0.74803149606299202" top="0.74803149606299202" bottom="4.13" header="0.35" footer="3"/>
      <pageSetup paperSize="9" orientation="portrait" r:id="rId8"/>
      <headerFooter alignWithMargins="0">
        <oddFooter>&amp;C{viii}</oddFooter>
      </headerFooter>
      <autoFilter ref="B1:J1"/>
    </customSheetView>
  </customSheetViews>
  <mergeCells count="5">
    <mergeCell ref="C7:D7"/>
    <mergeCell ref="C6:D6"/>
    <mergeCell ref="A1:L1"/>
    <mergeCell ref="A2:L2"/>
    <mergeCell ref="A3:L3"/>
  </mergeCells>
  <phoneticPr fontId="0" type="noConversion"/>
  <printOptions horizontalCentered="1"/>
  <pageMargins left="0.59055118110236227" right="0.59055118110236227" top="0.78740157480314965" bottom="1.5748031496062993" header="0.51181102362204722" footer="3.3464566929133861"/>
  <pageSetup paperSize="9" scale="93" orientation="portrait" r:id="rId9"/>
  <headerFooter alignWithMargins="0">
    <oddFooter>&amp;C(ii)</oddFooter>
  </headerFooter>
</worksheet>
</file>

<file path=xl/worksheets/sheet3.xml><?xml version="1.0" encoding="utf-8"?>
<worksheet xmlns="http://schemas.openxmlformats.org/spreadsheetml/2006/main" xmlns:r="http://schemas.openxmlformats.org/officeDocument/2006/relationships">
  <sheetPr syncVertical="1" syncRef="A1" transitionEvaluation="1" codeName="Sheet5">
    <tabColor rgb="FF00B0F0"/>
  </sheetPr>
  <dimension ref="A1:J33"/>
  <sheetViews>
    <sheetView view="pageBreakPreview" zoomScaleNormal="130" zoomScaleSheetLayoutView="100" workbookViewId="0">
      <selection activeCell="L25" sqref="L25"/>
    </sheetView>
  </sheetViews>
  <sheetFormatPr defaultColWidth="12.44140625" defaultRowHeight="13.2"/>
  <cols>
    <col min="1" max="1" width="5.109375" style="141" customWidth="1"/>
    <col min="2" max="2" width="8.109375" style="142" customWidth="1"/>
    <col min="3" max="3" width="34.33203125" style="143" customWidth="1"/>
    <col min="4" max="4" width="7.88671875" style="144" customWidth="1"/>
    <col min="5" max="5" width="10.5546875" style="144" customWidth="1"/>
    <col min="6" max="6" width="9.6640625" style="1" customWidth="1"/>
    <col min="7" max="7" width="9" style="1" customWidth="1"/>
    <col min="8" max="8" width="2.44140625" style="1" customWidth="1"/>
    <col min="9" max="9" width="11" style="140" customWidth="1"/>
    <col min="10" max="10" width="5.6640625" style="52" customWidth="1"/>
    <col min="11" max="16384" width="12.44140625" style="1"/>
  </cols>
  <sheetData>
    <row r="1" spans="1:10" ht="15" customHeight="1">
      <c r="A1" s="570" t="s">
        <v>44</v>
      </c>
      <c r="B1" s="570"/>
      <c r="C1" s="570"/>
      <c r="D1" s="570"/>
      <c r="E1" s="570"/>
      <c r="F1" s="570"/>
      <c r="G1" s="570"/>
      <c r="H1" s="416"/>
      <c r="I1" s="139"/>
      <c r="J1" s="1"/>
    </row>
    <row r="2" spans="1:10" ht="15" customHeight="1">
      <c r="A2" s="570" t="s">
        <v>128</v>
      </c>
      <c r="B2" s="570"/>
      <c r="C2" s="570"/>
      <c r="D2" s="570"/>
      <c r="E2" s="570"/>
      <c r="F2" s="570"/>
      <c r="G2" s="570"/>
      <c r="H2" s="416"/>
      <c r="I2" s="139"/>
      <c r="J2" s="1"/>
    </row>
    <row r="3" spans="1:10" ht="15" customHeight="1">
      <c r="A3" s="571" t="s">
        <v>202</v>
      </c>
      <c r="B3" s="571"/>
      <c r="C3" s="571"/>
      <c r="D3" s="571"/>
      <c r="E3" s="571"/>
      <c r="F3" s="571"/>
      <c r="G3" s="571"/>
      <c r="H3" s="417"/>
    </row>
    <row r="4" spans="1:10" ht="15" customHeight="1">
      <c r="A4" s="22"/>
      <c r="B4" s="572"/>
      <c r="C4" s="572"/>
      <c r="D4" s="572"/>
      <c r="E4" s="572"/>
      <c r="F4" s="572"/>
      <c r="G4" s="572"/>
      <c r="H4" s="418"/>
    </row>
    <row r="5" spans="1:10" ht="15" customHeight="1">
      <c r="A5" s="22"/>
      <c r="B5" s="18"/>
      <c r="C5" s="18"/>
      <c r="D5" s="24"/>
      <c r="E5" s="25" t="s">
        <v>11</v>
      </c>
      <c r="F5" s="25" t="s">
        <v>12</v>
      </c>
      <c r="G5" s="25" t="s">
        <v>80</v>
      </c>
      <c r="H5" s="21"/>
    </row>
    <row r="6" spans="1:10" ht="15" customHeight="1">
      <c r="A6" s="22"/>
      <c r="B6" s="30" t="s">
        <v>13</v>
      </c>
      <c r="C6" s="18" t="s">
        <v>14</v>
      </c>
      <c r="D6" s="27" t="s">
        <v>46</v>
      </c>
      <c r="E6" s="20">
        <v>1751900</v>
      </c>
      <c r="F6" s="20">
        <v>11822</v>
      </c>
      <c r="G6" s="20">
        <f>F6+E6</f>
        <v>1763722</v>
      </c>
      <c r="H6" s="20"/>
    </row>
    <row r="7" spans="1:10" ht="15" customHeight="1">
      <c r="A7" s="22"/>
      <c r="B7" s="26" t="s">
        <v>204</v>
      </c>
      <c r="C7" s="28" t="s">
        <v>16</v>
      </c>
      <c r="D7" s="29"/>
      <c r="E7" s="21"/>
      <c r="F7" s="21"/>
      <c r="G7" s="20"/>
      <c r="H7" s="20"/>
    </row>
    <row r="8" spans="1:10" ht="15" customHeight="1">
      <c r="A8" s="22"/>
      <c r="B8" s="26"/>
      <c r="C8" s="28" t="s">
        <v>79</v>
      </c>
      <c r="D8" s="29" t="s">
        <v>46</v>
      </c>
      <c r="E8" s="202">
        <v>0</v>
      </c>
      <c r="F8" s="191">
        <f>G25</f>
        <v>5324</v>
      </c>
      <c r="G8" s="21">
        <f t="shared" ref="G8" si="0">F8+E8</f>
        <v>5324</v>
      </c>
      <c r="H8" s="20"/>
    </row>
    <row r="9" spans="1:10" ht="15" customHeight="1">
      <c r="A9" s="22"/>
      <c r="B9" s="30" t="s">
        <v>45</v>
      </c>
      <c r="C9" s="18" t="s">
        <v>201</v>
      </c>
      <c r="D9" s="31" t="s">
        <v>46</v>
      </c>
      <c r="E9" s="32">
        <f>SUM(E6:E8)</f>
        <v>1751900</v>
      </c>
      <c r="F9" s="32">
        <f>SUM(F6:F8)</f>
        <v>17146</v>
      </c>
      <c r="G9" s="32">
        <f>SUM(E9:F9)</f>
        <v>1769046</v>
      </c>
      <c r="H9" s="20"/>
    </row>
    <row r="10" spans="1:10" ht="15" customHeight="1">
      <c r="A10" s="22"/>
      <c r="B10" s="26"/>
      <c r="C10" s="18"/>
      <c r="D10" s="19"/>
      <c r="E10" s="19"/>
      <c r="F10" s="27"/>
      <c r="G10" s="19"/>
      <c r="H10" s="19"/>
    </row>
    <row r="11" spans="1:10" ht="15" customHeight="1">
      <c r="A11" s="22"/>
      <c r="B11" s="30" t="s">
        <v>23</v>
      </c>
      <c r="C11" s="18" t="s">
        <v>24</v>
      </c>
      <c r="D11" s="18"/>
      <c r="E11" s="18"/>
      <c r="F11" s="33"/>
      <c r="G11" s="18"/>
      <c r="H11" s="18"/>
    </row>
    <row r="12" spans="1:10" ht="15" customHeight="1">
      <c r="A12" s="20"/>
      <c r="B12" s="193"/>
      <c r="C12" s="193"/>
      <c r="D12" s="193"/>
      <c r="E12" s="193"/>
      <c r="F12" s="193"/>
      <c r="G12" s="193"/>
      <c r="H12" s="193"/>
      <c r="J12" s="1"/>
    </row>
    <row r="13" spans="1:10" ht="15" customHeight="1" thickBot="1">
      <c r="A13" s="34"/>
      <c r="B13" s="573" t="s">
        <v>77</v>
      </c>
      <c r="C13" s="573"/>
      <c r="D13" s="573"/>
      <c r="E13" s="573"/>
      <c r="F13" s="573"/>
      <c r="G13" s="573"/>
      <c r="H13" s="193"/>
      <c r="J13" s="1"/>
    </row>
    <row r="14" spans="1:10" ht="15" customHeight="1" thickTop="1" thickBot="1">
      <c r="A14" s="34"/>
      <c r="B14" s="162"/>
      <c r="C14" s="162" t="s">
        <v>25</v>
      </c>
      <c r="D14" s="162"/>
      <c r="E14" s="162"/>
      <c r="F14" s="162"/>
      <c r="G14" s="35" t="s">
        <v>80</v>
      </c>
      <c r="H14" s="21"/>
      <c r="J14" s="1"/>
    </row>
    <row r="15" spans="1:10" ht="15" customHeight="1" thickTop="1">
      <c r="A15" s="306"/>
      <c r="B15" s="307"/>
      <c r="C15" s="309"/>
    </row>
    <row r="16" spans="1:10" ht="15" customHeight="1">
      <c r="A16" s="306"/>
      <c r="B16" s="307"/>
      <c r="C16" s="309" t="s">
        <v>18</v>
      </c>
    </row>
    <row r="17" spans="1:7" ht="15" customHeight="1">
      <c r="A17" s="306" t="s">
        <v>48</v>
      </c>
      <c r="B17" s="308">
        <v>4401</v>
      </c>
      <c r="C17" s="309" t="s">
        <v>113</v>
      </c>
    </row>
    <row r="18" spans="1:7" ht="15" customHeight="1">
      <c r="A18" s="306"/>
      <c r="B18" s="310" t="s">
        <v>150</v>
      </c>
      <c r="C18" s="309" t="s">
        <v>111</v>
      </c>
    </row>
    <row r="19" spans="1:7" ht="15" customHeight="1">
      <c r="A19" s="306"/>
      <c r="B19" s="311" t="s">
        <v>100</v>
      </c>
      <c r="C19" s="306" t="s">
        <v>49</v>
      </c>
    </row>
    <row r="20" spans="1:7" ht="15" customHeight="1">
      <c r="A20" s="306"/>
      <c r="B20" s="307">
        <v>44</v>
      </c>
      <c r="C20" s="306" t="s">
        <v>50</v>
      </c>
    </row>
    <row r="21" spans="1:7" ht="15" customHeight="1">
      <c r="A21" s="306"/>
      <c r="B21" s="307" t="s">
        <v>151</v>
      </c>
      <c r="C21" s="318" t="s">
        <v>152</v>
      </c>
      <c r="E21" s="500"/>
      <c r="F21" s="501"/>
      <c r="G21" s="500">
        <v>5324</v>
      </c>
    </row>
    <row r="22" spans="1:7" ht="15" customHeight="1">
      <c r="A22" s="306" t="s">
        <v>45</v>
      </c>
      <c r="B22" s="311" t="s">
        <v>100</v>
      </c>
      <c r="C22" s="306" t="s">
        <v>49</v>
      </c>
      <c r="E22" s="500"/>
      <c r="F22" s="501"/>
      <c r="G22" s="501">
        <f>SUM(G21:G21)</f>
        <v>5324</v>
      </c>
    </row>
    <row r="23" spans="1:7" ht="15" customHeight="1">
      <c r="A23" s="306" t="s">
        <v>45</v>
      </c>
      <c r="B23" s="310" t="s">
        <v>150</v>
      </c>
      <c r="C23" s="309" t="s">
        <v>111</v>
      </c>
      <c r="E23" s="500"/>
      <c r="F23" s="501"/>
      <c r="G23" s="501">
        <f t="shared" ref="G23:G26" si="1">G22</f>
        <v>5324</v>
      </c>
    </row>
    <row r="24" spans="1:7" ht="15" customHeight="1">
      <c r="A24" s="306" t="s">
        <v>45</v>
      </c>
      <c r="B24" s="308">
        <v>4401</v>
      </c>
      <c r="C24" s="309" t="s">
        <v>113</v>
      </c>
      <c r="D24" s="500"/>
      <c r="E24" s="500"/>
      <c r="F24" s="501"/>
      <c r="G24" s="501">
        <f t="shared" si="1"/>
        <v>5324</v>
      </c>
    </row>
    <row r="25" spans="1:7" ht="15" customHeight="1">
      <c r="A25" s="315" t="s">
        <v>45</v>
      </c>
      <c r="B25" s="316"/>
      <c r="C25" s="317" t="s">
        <v>18</v>
      </c>
      <c r="D25" s="500"/>
      <c r="E25" s="502"/>
      <c r="F25" s="503"/>
      <c r="G25" s="503">
        <f t="shared" si="1"/>
        <v>5324</v>
      </c>
    </row>
    <row r="26" spans="1:7" ht="15" customHeight="1">
      <c r="A26" s="312" t="s">
        <v>45</v>
      </c>
      <c r="B26" s="313"/>
      <c r="C26" s="314" t="s">
        <v>46</v>
      </c>
      <c r="D26" s="500"/>
      <c r="E26" s="500"/>
      <c r="F26" s="500"/>
      <c r="G26" s="500">
        <f t="shared" si="1"/>
        <v>5324</v>
      </c>
    </row>
    <row r="27" spans="1:7" ht="15" customHeight="1"/>
    <row r="28" spans="1:7" ht="15" customHeight="1">
      <c r="A28" s="525" t="s">
        <v>241</v>
      </c>
      <c r="B28" s="526"/>
      <c r="D28" s="527"/>
      <c r="E28" s="527"/>
      <c r="F28" s="257"/>
      <c r="G28" s="257"/>
    </row>
    <row r="29" spans="1:7" ht="15" customHeight="1"/>
    <row r="31" spans="1:7">
      <c r="B31" s="2"/>
      <c r="C31" s="271"/>
      <c r="D31" s="190"/>
      <c r="E31" s="271"/>
      <c r="F31" s="190"/>
      <c r="G31" s="123"/>
    </row>
    <row r="32" spans="1:7">
      <c r="B32" s="2"/>
      <c r="C32" s="88"/>
      <c r="D32" s="145"/>
      <c r="E32" s="145"/>
      <c r="F32" s="169"/>
      <c r="G32" s="123"/>
    </row>
    <row r="33" spans="2:7">
      <c r="B33" s="2"/>
      <c r="C33" s="560"/>
      <c r="D33" s="88"/>
      <c r="E33" s="88"/>
      <c r="F33" s="123"/>
      <c r="G33" s="123"/>
    </row>
  </sheetData>
  <autoFilter ref="A14:J14"/>
  <mergeCells count="5">
    <mergeCell ref="A1:G1"/>
    <mergeCell ref="A2:G2"/>
    <mergeCell ref="A3:G3"/>
    <mergeCell ref="B4:G4"/>
    <mergeCell ref="B13:G13"/>
  </mergeCells>
  <printOptions horizontalCentered="1"/>
  <pageMargins left="0.55118110236220474" right="0.55118110236220474" top="0.78740157480314965" bottom="1.5748031496062993" header="0.51181102362204722" footer="1.1811023622047245"/>
  <pageSetup paperSize="9" scale="93" fitToHeight="15" orientation="portrait" blackAndWhite="1" useFirstPageNumber="1" r:id="rId1"/>
  <headerFooter alignWithMargins="0">
    <oddHeader xml:space="preserve">&amp;C   </oddHeader>
    <oddFooter>&amp;C&amp;"Times New Roman,Bold"&amp;P</oddFooter>
  </headerFooter>
</worksheet>
</file>

<file path=xl/worksheets/sheet4.xml><?xml version="1.0" encoding="utf-8"?>
<worksheet xmlns="http://schemas.openxmlformats.org/spreadsheetml/2006/main" xmlns:r="http://schemas.openxmlformats.org/officeDocument/2006/relationships">
  <sheetPr syncVertical="1" syncRef="A1" transitionEvaluation="1" codeName="Sheet6">
    <tabColor rgb="FF00B0F0"/>
  </sheetPr>
  <dimension ref="A1:J37"/>
  <sheetViews>
    <sheetView view="pageBreakPreview" zoomScaleSheetLayoutView="100" workbookViewId="0">
      <selection activeCell="I1" sqref="I1:AC1048576"/>
    </sheetView>
  </sheetViews>
  <sheetFormatPr defaultColWidth="12.44140625" defaultRowHeight="13.2"/>
  <cols>
    <col min="1" max="1" width="6" style="231" customWidth="1"/>
    <col min="2" max="2" width="7.6640625" style="217" customWidth="1"/>
    <col min="3" max="3" width="28.33203125" style="255" customWidth="1"/>
    <col min="4" max="4" width="8.33203125" style="255" customWidth="1"/>
    <col min="5" max="5" width="9.44140625" style="255" customWidth="1"/>
    <col min="6" max="6" width="9.6640625" style="255" customWidth="1"/>
    <col min="7" max="7" width="8.5546875" style="255" customWidth="1"/>
    <col min="8" max="8" width="3.6640625" style="255" customWidth="1"/>
    <col min="9" max="10" width="5.6640625" style="254" customWidth="1"/>
    <col min="11" max="12" width="5.6640625" style="255" customWidth="1"/>
    <col min="13" max="16384" width="12.44140625" style="255"/>
  </cols>
  <sheetData>
    <row r="1" spans="1:10">
      <c r="A1" s="578" t="s">
        <v>81</v>
      </c>
      <c r="B1" s="578"/>
      <c r="C1" s="578"/>
      <c r="D1" s="578"/>
      <c r="E1" s="578"/>
      <c r="F1" s="578"/>
      <c r="G1" s="578"/>
      <c r="H1" s="419"/>
      <c r="I1" s="255"/>
      <c r="J1" s="255"/>
    </row>
    <row r="2" spans="1:10" ht="15" customHeight="1">
      <c r="A2" s="578" t="s">
        <v>129</v>
      </c>
      <c r="B2" s="578"/>
      <c r="C2" s="578"/>
      <c r="D2" s="578"/>
      <c r="E2" s="578"/>
      <c r="F2" s="578"/>
      <c r="G2" s="578"/>
      <c r="H2" s="419"/>
      <c r="J2" s="255"/>
    </row>
    <row r="3" spans="1:10" s="231" customFormat="1" ht="28.05" customHeight="1">
      <c r="A3" s="579" t="s">
        <v>203</v>
      </c>
      <c r="B3" s="579"/>
      <c r="C3" s="579"/>
      <c r="D3" s="579"/>
      <c r="E3" s="579"/>
      <c r="F3" s="579"/>
      <c r="G3" s="579"/>
      <c r="H3" s="420"/>
    </row>
    <row r="4" spans="1:10" s="231" customFormat="1">
      <c r="A4" s="420"/>
      <c r="B4" s="420"/>
      <c r="C4" s="420"/>
      <c r="D4" s="420"/>
      <c r="E4" s="420"/>
      <c r="F4" s="420"/>
      <c r="G4" s="420"/>
      <c r="H4" s="420"/>
    </row>
    <row r="5" spans="1:10" ht="15" customHeight="1">
      <c r="B5" s="18"/>
      <c r="C5" s="18"/>
      <c r="D5" s="24"/>
      <c r="E5" s="25" t="s">
        <v>11</v>
      </c>
      <c r="F5" s="25" t="s">
        <v>12</v>
      </c>
      <c r="G5" s="25" t="s">
        <v>80</v>
      </c>
      <c r="H5" s="21"/>
      <c r="J5" s="255"/>
    </row>
    <row r="6" spans="1:10" ht="15" customHeight="1">
      <c r="B6" s="30" t="s">
        <v>13</v>
      </c>
      <c r="C6" s="18" t="s">
        <v>14</v>
      </c>
      <c r="D6" s="27" t="s">
        <v>46</v>
      </c>
      <c r="E6" s="20">
        <v>918445</v>
      </c>
      <c r="F6" s="20">
        <v>46537</v>
      </c>
      <c r="G6" s="20">
        <f>SUM(E6:F6)</f>
        <v>964982</v>
      </c>
      <c r="H6" s="20"/>
      <c r="J6" s="255"/>
    </row>
    <row r="7" spans="1:10" ht="15" customHeight="1">
      <c r="B7" s="30" t="s">
        <v>15</v>
      </c>
      <c r="C7" s="18" t="s">
        <v>199</v>
      </c>
      <c r="D7" s="27" t="s">
        <v>46</v>
      </c>
      <c r="E7" s="20">
        <v>13916</v>
      </c>
      <c r="F7" s="20">
        <v>4606</v>
      </c>
      <c r="G7" s="20">
        <f>SUM(E7:F7)</f>
        <v>18522</v>
      </c>
      <c r="H7" s="20"/>
      <c r="J7" s="255"/>
    </row>
    <row r="8" spans="1:10" ht="15" customHeight="1">
      <c r="B8" s="26" t="s">
        <v>23</v>
      </c>
      <c r="C8" s="28" t="s">
        <v>16</v>
      </c>
      <c r="D8" s="29"/>
      <c r="E8" s="21"/>
      <c r="F8" s="21"/>
      <c r="G8" s="20"/>
      <c r="H8" s="21"/>
      <c r="J8" s="255"/>
    </row>
    <row r="9" spans="1:10" ht="15" customHeight="1">
      <c r="B9" s="26"/>
      <c r="C9" s="28" t="s">
        <v>79</v>
      </c>
      <c r="D9" s="29" t="s">
        <v>46</v>
      </c>
      <c r="E9" s="202">
        <v>0</v>
      </c>
      <c r="F9" s="191">
        <f>G24</f>
        <v>499</v>
      </c>
      <c r="G9" s="21">
        <f t="shared" ref="G9" si="0">SUM(E9:F9)</f>
        <v>499</v>
      </c>
      <c r="H9" s="21"/>
      <c r="J9" s="255"/>
    </row>
    <row r="10" spans="1:10" ht="15" customHeight="1">
      <c r="B10" s="30" t="s">
        <v>45</v>
      </c>
      <c r="C10" s="18" t="s">
        <v>22</v>
      </c>
      <c r="D10" s="31" t="s">
        <v>46</v>
      </c>
      <c r="E10" s="32">
        <f>SUM(E6:E9)</f>
        <v>932361</v>
      </c>
      <c r="F10" s="32">
        <f>SUM(F6:F9)</f>
        <v>51642</v>
      </c>
      <c r="G10" s="32">
        <f>SUM(E10:F10)</f>
        <v>984003</v>
      </c>
      <c r="H10" s="20"/>
      <c r="J10" s="255"/>
    </row>
    <row r="11" spans="1:10">
      <c r="A11" s="256"/>
      <c r="B11" s="26"/>
      <c r="C11" s="18"/>
      <c r="D11" s="19"/>
      <c r="E11" s="19"/>
      <c r="F11" s="27"/>
      <c r="G11" s="19"/>
      <c r="H11" s="19"/>
      <c r="J11" s="255"/>
    </row>
    <row r="12" spans="1:10">
      <c r="A12" s="256"/>
      <c r="B12" s="30" t="s">
        <v>216</v>
      </c>
      <c r="C12" s="18" t="s">
        <v>24</v>
      </c>
      <c r="D12" s="18"/>
      <c r="E12" s="18"/>
      <c r="F12" s="33"/>
      <c r="G12" s="18"/>
      <c r="H12" s="18"/>
      <c r="J12" s="255"/>
    </row>
    <row r="13" spans="1:10" s="1" customFormat="1" ht="15" customHeight="1">
      <c r="A13" s="304"/>
      <c r="B13" s="2"/>
      <c r="C13" s="164"/>
      <c r="D13" s="580"/>
      <c r="E13" s="580"/>
      <c r="F13" s="580"/>
      <c r="G13" s="580"/>
      <c r="H13" s="421"/>
    </row>
    <row r="14" spans="1:10" s="1" customFormat="1" ht="13.8" thickBot="1">
      <c r="A14" s="34"/>
      <c r="B14" s="573" t="s">
        <v>77</v>
      </c>
      <c r="C14" s="573"/>
      <c r="D14" s="573"/>
      <c r="E14" s="573"/>
      <c r="F14" s="573"/>
      <c r="G14" s="573"/>
      <c r="H14" s="193"/>
    </row>
    <row r="15" spans="1:10" s="1" customFormat="1" ht="14.4" thickTop="1" thickBot="1">
      <c r="A15" s="34"/>
      <c r="B15" s="162"/>
      <c r="C15" s="162" t="s">
        <v>25</v>
      </c>
      <c r="D15" s="270"/>
      <c r="E15" s="162"/>
      <c r="F15" s="162"/>
      <c r="G15" s="35" t="s">
        <v>80</v>
      </c>
      <c r="H15" s="29"/>
    </row>
    <row r="16" spans="1:10" ht="13.8" thickTop="1">
      <c r="C16" s="232" t="s">
        <v>18</v>
      </c>
    </row>
    <row r="17" spans="1:8" ht="26.4">
      <c r="A17" s="233" t="s">
        <v>48</v>
      </c>
      <c r="B17" s="234">
        <v>4403</v>
      </c>
      <c r="C17" s="237" t="s">
        <v>157</v>
      </c>
    </row>
    <row r="18" spans="1:8" ht="26.4">
      <c r="A18" s="233"/>
      <c r="B18" s="236">
        <v>0.10100000000000001</v>
      </c>
      <c r="C18" s="237" t="s">
        <v>158</v>
      </c>
    </row>
    <row r="19" spans="1:8" ht="26.4">
      <c r="A19" s="233"/>
      <c r="B19" s="324">
        <v>7</v>
      </c>
      <c r="C19" s="322" t="s">
        <v>153</v>
      </c>
    </row>
    <row r="20" spans="1:8" ht="42" customHeight="1">
      <c r="A20" s="233"/>
      <c r="B20" s="406" t="s">
        <v>154</v>
      </c>
      <c r="C20" s="322" t="s">
        <v>159</v>
      </c>
      <c r="E20" s="504"/>
      <c r="F20" s="504"/>
      <c r="G20" s="504">
        <v>499</v>
      </c>
    </row>
    <row r="21" spans="1:8" ht="26.4">
      <c r="A21" s="233" t="s">
        <v>45</v>
      </c>
      <c r="B21" s="324">
        <v>7</v>
      </c>
      <c r="C21" s="321" t="s">
        <v>153</v>
      </c>
      <c r="E21" s="504"/>
      <c r="F21" s="504"/>
      <c r="G21" s="504">
        <f>SUM(G20:G20)</f>
        <v>499</v>
      </c>
    </row>
    <row r="22" spans="1:8" ht="26.4">
      <c r="A22" s="235" t="s">
        <v>45</v>
      </c>
      <c r="B22" s="236">
        <v>0.10100000000000001</v>
      </c>
      <c r="C22" s="237" t="s">
        <v>158</v>
      </c>
      <c r="E22" s="504"/>
      <c r="F22" s="504"/>
      <c r="G22" s="504">
        <f t="shared" ref="G22" si="1">G21</f>
        <v>499</v>
      </c>
    </row>
    <row r="23" spans="1:8" ht="26.4">
      <c r="A23" s="235" t="s">
        <v>45</v>
      </c>
      <c r="B23" s="234">
        <v>4403</v>
      </c>
      <c r="C23" s="320" t="s">
        <v>160</v>
      </c>
      <c r="D23" s="504"/>
      <c r="E23" s="504"/>
      <c r="F23" s="504"/>
      <c r="G23" s="504">
        <f t="shared" ref="G23" si="2">G22</f>
        <v>499</v>
      </c>
    </row>
    <row r="24" spans="1:8">
      <c r="A24" s="268" t="s">
        <v>45</v>
      </c>
      <c r="B24" s="323"/>
      <c r="C24" s="269" t="s">
        <v>18</v>
      </c>
      <c r="D24" s="504"/>
      <c r="E24" s="504"/>
      <c r="F24" s="504"/>
      <c r="G24" s="504">
        <f t="shared" ref="G24:G25" si="3">G23</f>
        <v>499</v>
      </c>
    </row>
    <row r="25" spans="1:8">
      <c r="A25" s="268" t="s">
        <v>45</v>
      </c>
      <c r="B25" s="323"/>
      <c r="C25" s="269" t="s">
        <v>46</v>
      </c>
      <c r="D25" s="504"/>
      <c r="E25" s="504"/>
      <c r="F25" s="504"/>
      <c r="G25" s="504">
        <f t="shared" si="3"/>
        <v>499</v>
      </c>
    </row>
    <row r="27" spans="1:8">
      <c r="A27" s="231" t="s">
        <v>239</v>
      </c>
    </row>
    <row r="30" spans="1:8">
      <c r="B30" s="561"/>
      <c r="C30" s="562"/>
      <c r="D30" s="562"/>
      <c r="E30" s="562"/>
      <c r="F30" s="562"/>
      <c r="G30" s="562"/>
      <c r="H30" s="562"/>
    </row>
    <row r="31" spans="1:8">
      <c r="B31" s="561"/>
      <c r="C31" s="562"/>
      <c r="D31" s="562"/>
      <c r="E31" s="562"/>
      <c r="F31" s="562"/>
      <c r="G31" s="562"/>
      <c r="H31" s="562"/>
    </row>
    <row r="32" spans="1:8">
      <c r="B32" s="561"/>
      <c r="C32" s="271"/>
      <c r="D32" s="190"/>
      <c r="E32" s="271"/>
      <c r="F32" s="190"/>
      <c r="G32" s="562"/>
      <c r="H32" s="562"/>
    </row>
    <row r="33" spans="2:8">
      <c r="B33" s="561"/>
      <c r="C33" s="88"/>
      <c r="D33" s="145"/>
      <c r="E33" s="145"/>
      <c r="F33" s="169"/>
      <c r="G33" s="562"/>
      <c r="H33" s="562"/>
    </row>
    <row r="34" spans="2:8">
      <c r="B34" s="561"/>
      <c r="C34" s="562"/>
      <c r="D34" s="562"/>
      <c r="E34" s="562"/>
      <c r="F34" s="562"/>
      <c r="G34" s="562"/>
      <c r="H34" s="562"/>
    </row>
    <row r="35" spans="2:8">
      <c r="B35" s="561"/>
      <c r="C35" s="562"/>
      <c r="D35" s="562"/>
      <c r="E35" s="562"/>
      <c r="F35" s="562"/>
      <c r="G35" s="562"/>
      <c r="H35" s="562"/>
    </row>
    <row r="36" spans="2:8">
      <c r="B36" s="561"/>
      <c r="C36" s="562"/>
      <c r="D36" s="562"/>
      <c r="E36" s="562"/>
      <c r="F36" s="562"/>
      <c r="G36" s="562"/>
      <c r="H36" s="562"/>
    </row>
    <row r="37" spans="2:8">
      <c r="B37" s="561"/>
      <c r="C37" s="562"/>
      <c r="D37" s="562"/>
      <c r="E37" s="562"/>
      <c r="F37" s="562"/>
      <c r="G37" s="562"/>
      <c r="H37" s="562"/>
    </row>
  </sheetData>
  <autoFilter ref="A15:J15"/>
  <mergeCells count="6">
    <mergeCell ref="A1:G1"/>
    <mergeCell ref="A2:G2"/>
    <mergeCell ref="A3:G3"/>
    <mergeCell ref="D13:E13"/>
    <mergeCell ref="F13:G13"/>
    <mergeCell ref="B14:G14"/>
  </mergeCells>
  <printOptions horizontalCentered="1"/>
  <pageMargins left="0.59055118110236227" right="0.59055118110236227" top="0.78740157480314965" bottom="1.5748031496062993" header="0.51181102362204722" footer="1.1811023622047245"/>
  <pageSetup paperSize="9" scale="93" firstPageNumber="2" fitToHeight="22" orientation="portrait" blackAndWhite="1" useFirstPageNumber="1" r:id="rId1"/>
  <headerFooter alignWithMargins="0">
    <oddHeader xml:space="preserve">&amp;C   </oddHeader>
    <oddFooter>&amp;C&amp;"Times New Roman,Bold"&amp;P</oddFooter>
  </headerFooter>
  <drawing r:id="rId2"/>
</worksheet>
</file>

<file path=xl/worksheets/sheet5.xml><?xml version="1.0" encoding="utf-8"?>
<worksheet xmlns="http://schemas.openxmlformats.org/spreadsheetml/2006/main" xmlns:r="http://schemas.openxmlformats.org/officeDocument/2006/relationships">
  <sheetPr syncVertical="1" syncRef="A1" transitionEvaluation="1" codeName="Sheet7">
    <tabColor rgb="FF00B0F0"/>
  </sheetPr>
  <dimension ref="A1:AP38"/>
  <sheetViews>
    <sheetView view="pageBreakPreview" zoomScaleNormal="105" zoomScaleSheetLayoutView="100" workbookViewId="0">
      <selection activeCell="B34" sqref="B34:F38"/>
    </sheetView>
  </sheetViews>
  <sheetFormatPr defaultColWidth="9.109375" defaultRowHeight="13.2"/>
  <cols>
    <col min="1" max="1" width="5.44140625" style="90" customWidth="1"/>
    <col min="2" max="2" width="8.109375" style="91" customWidth="1"/>
    <col min="3" max="3" width="34.5546875" style="148" customWidth="1"/>
    <col min="4" max="4" width="6.5546875" style="148" customWidth="1"/>
    <col min="5" max="5" width="9.44140625" style="148" customWidth="1"/>
    <col min="6" max="6" width="9.33203125" style="148" customWidth="1"/>
    <col min="7" max="7" width="8.5546875" style="148" customWidth="1"/>
    <col min="8" max="8" width="3.33203125" style="148" customWidth="1"/>
    <col min="9" max="9" width="13" style="201" customWidth="1"/>
    <col min="10" max="10" width="12.33203125" style="148" customWidth="1"/>
    <col min="11" max="11" width="20.44140625" style="148" customWidth="1"/>
    <col min="12" max="12" width="8.5546875" style="282" customWidth="1"/>
    <col min="13" max="13" width="16.109375" style="148" customWidth="1"/>
    <col min="14" max="14" width="13" style="148" customWidth="1"/>
    <col min="15" max="15" width="7.5546875" style="92" customWidth="1"/>
    <col min="16" max="16" width="10.44140625" style="92" customWidth="1"/>
    <col min="17" max="17" width="13.33203125" style="92" customWidth="1"/>
    <col min="18" max="18" width="8.33203125" style="92" customWidth="1"/>
    <col min="19" max="19" width="11" style="93" customWidth="1"/>
    <col min="20" max="20" width="5.6640625" style="92" customWidth="1"/>
    <col min="21" max="21" width="7.6640625" style="92" customWidth="1"/>
    <col min="22" max="22" width="7.88671875" style="92" customWidth="1"/>
    <col min="23" max="23" width="7.109375" style="92" customWidth="1"/>
    <col min="24" max="24" width="10.5546875" style="93" customWidth="1"/>
    <col min="25" max="28" width="5.6640625" style="92" customWidth="1"/>
    <col min="29" max="29" width="9.5546875" style="93" customWidth="1"/>
    <col min="30" max="30" width="5.6640625" style="92" customWidth="1"/>
    <col min="31" max="33" width="9.109375" style="92"/>
    <col min="34" max="34" width="9.109375" style="93"/>
    <col min="35" max="42" width="9.109375" style="92"/>
    <col min="43" max="16384" width="9.109375" style="148"/>
  </cols>
  <sheetData>
    <row r="1" spans="1:42" ht="15" customHeight="1">
      <c r="A1" s="581" t="s">
        <v>82</v>
      </c>
      <c r="B1" s="581"/>
      <c r="C1" s="581"/>
      <c r="D1" s="581"/>
      <c r="E1" s="581"/>
      <c r="F1" s="581"/>
      <c r="G1" s="581"/>
      <c r="H1" s="422"/>
      <c r="I1" s="220"/>
      <c r="J1" s="422"/>
      <c r="K1" s="422"/>
      <c r="L1" s="422"/>
      <c r="M1" s="422"/>
      <c r="N1" s="92"/>
      <c r="R1" s="93"/>
      <c r="S1" s="92"/>
      <c r="W1" s="93"/>
      <c r="X1" s="92"/>
      <c r="AB1" s="93"/>
      <c r="AC1" s="92"/>
      <c r="AG1" s="93"/>
      <c r="AH1" s="92"/>
      <c r="AP1" s="148"/>
    </row>
    <row r="2" spans="1:42" ht="15" customHeight="1">
      <c r="A2" s="581" t="s">
        <v>106</v>
      </c>
      <c r="B2" s="581"/>
      <c r="C2" s="581"/>
      <c r="D2" s="581"/>
      <c r="E2" s="581"/>
      <c r="F2" s="581"/>
      <c r="G2" s="581"/>
      <c r="H2" s="422"/>
      <c r="I2" s="220"/>
      <c r="J2" s="422"/>
      <c r="K2" s="422"/>
      <c r="L2" s="422"/>
      <c r="M2" s="422"/>
      <c r="N2" s="92"/>
      <c r="R2" s="93"/>
      <c r="S2" s="92"/>
      <c r="W2" s="93"/>
      <c r="X2" s="92"/>
      <c r="AB2" s="93"/>
      <c r="AC2" s="92"/>
      <c r="AG2" s="93"/>
      <c r="AH2" s="92"/>
      <c r="AP2" s="148"/>
    </row>
    <row r="3" spans="1:42" ht="29.4" customHeight="1">
      <c r="A3" s="582" t="s">
        <v>205</v>
      </c>
      <c r="B3" s="582"/>
      <c r="C3" s="582"/>
      <c r="D3" s="582"/>
      <c r="E3" s="582"/>
      <c r="F3" s="582"/>
      <c r="G3" s="582"/>
      <c r="H3" s="417"/>
      <c r="I3" s="197"/>
      <c r="J3" s="417"/>
      <c r="K3" s="170"/>
      <c r="L3" s="170"/>
      <c r="M3" s="170"/>
      <c r="N3" s="170"/>
    </row>
    <row r="4" spans="1:42" ht="13.8">
      <c r="A4" s="22"/>
      <c r="B4" s="572"/>
      <c r="C4" s="572"/>
      <c r="D4" s="572"/>
      <c r="E4" s="572"/>
      <c r="F4" s="572"/>
      <c r="G4" s="572"/>
      <c r="H4" s="418"/>
      <c r="I4" s="198"/>
      <c r="J4" s="418"/>
      <c r="K4" s="170"/>
      <c r="L4" s="170"/>
      <c r="M4" s="170"/>
      <c r="N4" s="170"/>
    </row>
    <row r="5" spans="1:42">
      <c r="A5" s="22"/>
      <c r="B5" s="18"/>
      <c r="C5" s="18"/>
      <c r="D5" s="24"/>
      <c r="E5" s="25" t="s">
        <v>11</v>
      </c>
      <c r="F5" s="25" t="s">
        <v>12</v>
      </c>
      <c r="G5" s="25" t="s">
        <v>80</v>
      </c>
      <c r="H5" s="21"/>
      <c r="I5" s="50"/>
      <c r="J5" s="21"/>
      <c r="K5" s="170"/>
      <c r="L5" s="170"/>
      <c r="M5" s="170"/>
      <c r="N5" s="170"/>
    </row>
    <row r="6" spans="1:42" ht="13.95" customHeight="1">
      <c r="A6" s="22"/>
      <c r="B6" s="30" t="s">
        <v>13</v>
      </c>
      <c r="C6" s="18" t="s">
        <v>14</v>
      </c>
      <c r="D6" s="27" t="s">
        <v>46</v>
      </c>
      <c r="E6" s="20">
        <v>392189</v>
      </c>
      <c r="F6" s="20">
        <v>229907</v>
      </c>
      <c r="G6" s="20">
        <f>SUM(E6:F6)</f>
        <v>622096</v>
      </c>
      <c r="H6" s="20"/>
      <c r="I6" s="199"/>
      <c r="J6" s="20"/>
      <c r="K6" s="170"/>
      <c r="L6" s="170"/>
      <c r="M6" s="170"/>
      <c r="N6" s="170"/>
    </row>
    <row r="7" spans="1:42" ht="13.95" customHeight="1">
      <c r="A7" s="22"/>
      <c r="B7" s="30" t="s">
        <v>15</v>
      </c>
      <c r="C7" s="18" t="s">
        <v>199</v>
      </c>
      <c r="D7" s="27" t="s">
        <v>46</v>
      </c>
      <c r="E7" s="195">
        <v>0</v>
      </c>
      <c r="F7" s="20">
        <v>86826</v>
      </c>
      <c r="G7" s="20">
        <f>SUM(E7:F7)</f>
        <v>86826</v>
      </c>
      <c r="H7" s="20"/>
      <c r="I7" s="199"/>
      <c r="J7" s="20"/>
      <c r="K7" s="170"/>
      <c r="L7" s="170"/>
      <c r="M7" s="170"/>
      <c r="N7" s="170"/>
    </row>
    <row r="8" spans="1:42" ht="13.95" customHeight="1">
      <c r="A8" s="22"/>
      <c r="B8" s="26" t="s">
        <v>23</v>
      </c>
      <c r="C8" s="28" t="s">
        <v>16</v>
      </c>
      <c r="D8" s="29"/>
      <c r="E8" s="21"/>
      <c r="F8" s="21"/>
      <c r="G8" s="21"/>
      <c r="H8" s="21"/>
      <c r="I8" s="50"/>
      <c r="J8" s="21"/>
      <c r="K8" s="170"/>
      <c r="L8" s="170"/>
      <c r="M8" s="170"/>
      <c r="N8" s="170"/>
    </row>
    <row r="9" spans="1:42" ht="13.95" customHeight="1">
      <c r="A9" s="22"/>
      <c r="B9" s="26"/>
      <c r="C9" s="28" t="s">
        <v>79</v>
      </c>
      <c r="D9" s="29" t="s">
        <v>46</v>
      </c>
      <c r="E9" s="202">
        <v>0</v>
      </c>
      <c r="F9" s="191">
        <f>G29</f>
        <v>53400</v>
      </c>
      <c r="G9" s="21">
        <f>SUM(E9:F9)</f>
        <v>53400</v>
      </c>
      <c r="H9" s="21"/>
      <c r="I9" s="50"/>
      <c r="J9" s="21"/>
      <c r="K9" s="170"/>
      <c r="L9" s="170"/>
      <c r="M9" s="170"/>
      <c r="N9" s="170"/>
    </row>
    <row r="10" spans="1:42" ht="18.75" customHeight="1">
      <c r="A10" s="22"/>
      <c r="B10" s="30" t="s">
        <v>45</v>
      </c>
      <c r="C10" s="18" t="s">
        <v>201</v>
      </c>
      <c r="D10" s="31" t="s">
        <v>46</v>
      </c>
      <c r="E10" s="32">
        <f>SUM(E6:E9)</f>
        <v>392189</v>
      </c>
      <c r="F10" s="32">
        <f>SUM(F6:F9)</f>
        <v>370133</v>
      </c>
      <c r="G10" s="32">
        <f>SUM(E10:F10)</f>
        <v>762322</v>
      </c>
      <c r="H10" s="20"/>
      <c r="I10" s="199"/>
      <c r="J10" s="20"/>
      <c r="K10" s="170"/>
      <c r="L10" s="170"/>
      <c r="M10" s="170"/>
      <c r="N10" s="170"/>
    </row>
    <row r="11" spans="1:42">
      <c r="A11" s="22"/>
      <c r="B11" s="26"/>
      <c r="C11" s="18"/>
      <c r="D11" s="19"/>
      <c r="E11" s="19"/>
      <c r="F11" s="27"/>
      <c r="G11" s="19"/>
      <c r="H11" s="19"/>
      <c r="I11" s="199"/>
      <c r="J11" s="19"/>
      <c r="K11" s="170"/>
      <c r="L11" s="170"/>
      <c r="M11" s="170"/>
      <c r="N11" s="170"/>
    </row>
    <row r="12" spans="1:42">
      <c r="A12" s="22"/>
      <c r="B12" s="30" t="s">
        <v>216</v>
      </c>
      <c r="C12" s="18" t="s">
        <v>24</v>
      </c>
      <c r="D12" s="18"/>
      <c r="E12" s="18"/>
      <c r="F12" s="33"/>
      <c r="G12" s="18"/>
      <c r="H12" s="18"/>
      <c r="I12" s="30"/>
      <c r="J12" s="18"/>
    </row>
    <row r="13" spans="1:42" s="1" customFormat="1">
      <c r="A13" s="90"/>
      <c r="B13" s="91"/>
      <c r="C13" s="89"/>
      <c r="D13" s="89"/>
      <c r="E13" s="89"/>
      <c r="F13" s="89"/>
      <c r="G13" s="89"/>
      <c r="H13" s="89"/>
      <c r="I13" s="415"/>
      <c r="J13" s="415"/>
      <c r="K13" s="415"/>
      <c r="L13" s="415"/>
      <c r="M13" s="415"/>
      <c r="N13" s="415"/>
      <c r="O13" s="415"/>
      <c r="P13" s="415"/>
      <c r="Q13" s="415"/>
      <c r="R13" s="415"/>
      <c r="T13" s="574"/>
      <c r="U13" s="574"/>
      <c r="V13" s="574"/>
      <c r="W13" s="574"/>
      <c r="X13" s="574"/>
      <c r="Y13" s="575"/>
      <c r="Z13" s="575"/>
      <c r="AA13" s="575"/>
      <c r="AB13" s="575"/>
      <c r="AC13" s="575"/>
    </row>
    <row r="14" spans="1:42" s="1" customFormat="1" ht="13.95" customHeight="1" thickBot="1">
      <c r="A14" s="34"/>
      <c r="B14" s="573" t="s">
        <v>77</v>
      </c>
      <c r="C14" s="573"/>
      <c r="D14" s="573"/>
      <c r="E14" s="573"/>
      <c r="F14" s="573"/>
      <c r="G14" s="573"/>
      <c r="H14" s="193"/>
      <c r="I14" s="576"/>
      <c r="J14" s="576"/>
      <c r="K14" s="576"/>
      <c r="L14" s="576"/>
      <c r="M14" s="576"/>
      <c r="N14" s="576"/>
      <c r="O14" s="576"/>
      <c r="P14" s="576"/>
      <c r="Q14" s="576"/>
      <c r="R14" s="576"/>
      <c r="T14" s="576"/>
      <c r="U14" s="576"/>
      <c r="V14" s="576"/>
      <c r="W14" s="576"/>
      <c r="X14" s="576"/>
      <c r="Y14" s="577"/>
      <c r="Z14" s="577"/>
      <c r="AA14" s="577"/>
      <c r="AB14" s="577"/>
      <c r="AC14" s="577"/>
    </row>
    <row r="15" spans="1:42" s="1" customFormat="1" ht="14.4" thickTop="1" thickBot="1">
      <c r="A15" s="34"/>
      <c r="B15" s="162"/>
      <c r="C15" s="162" t="s">
        <v>25</v>
      </c>
      <c r="D15" s="162"/>
      <c r="E15" s="162"/>
      <c r="F15" s="162"/>
      <c r="G15" s="35" t="s">
        <v>80</v>
      </c>
      <c r="H15" s="21"/>
      <c r="I15" s="72"/>
      <c r="J15" s="72"/>
      <c r="K15" s="283"/>
      <c r="L15" s="72"/>
      <c r="M15" s="73"/>
      <c r="N15" s="72"/>
      <c r="O15" s="72"/>
      <c r="P15" s="72"/>
      <c r="Q15" s="72"/>
      <c r="R15" s="73"/>
      <c r="T15" s="72"/>
      <c r="U15" s="72"/>
      <c r="V15" s="72"/>
      <c r="W15" s="72"/>
      <c r="X15" s="73"/>
      <c r="Y15" s="74"/>
      <c r="Z15" s="74"/>
      <c r="AA15" s="74"/>
      <c r="AB15" s="74"/>
      <c r="AC15" s="153"/>
    </row>
    <row r="16" spans="1:42" ht="8.4" customHeight="1" thickTop="1">
      <c r="A16" s="333"/>
      <c r="B16" s="99"/>
      <c r="C16" s="101"/>
      <c r="E16" s="327"/>
      <c r="F16" s="326"/>
      <c r="G16" s="327"/>
      <c r="I16" s="92"/>
      <c r="J16" s="92"/>
      <c r="K16" s="92"/>
      <c r="L16" s="92"/>
      <c r="M16" s="93"/>
    </row>
    <row r="17" spans="1:13" ht="15" customHeight="1">
      <c r="C17" s="96" t="s">
        <v>18</v>
      </c>
      <c r="E17" s="327"/>
      <c r="F17" s="326"/>
      <c r="G17" s="327"/>
      <c r="I17" s="92"/>
      <c r="J17" s="92"/>
      <c r="K17" s="92"/>
      <c r="L17" s="92"/>
      <c r="M17" s="93"/>
    </row>
    <row r="18" spans="1:13" ht="15" customHeight="1">
      <c r="A18" s="94" t="s">
        <v>48</v>
      </c>
      <c r="B18" s="95">
        <v>4059</v>
      </c>
      <c r="C18" s="96" t="s">
        <v>99</v>
      </c>
      <c r="E18" s="328"/>
      <c r="F18" s="329"/>
      <c r="G18" s="328"/>
      <c r="I18" s="92"/>
      <c r="J18" s="92"/>
      <c r="K18" s="92"/>
      <c r="L18" s="92"/>
      <c r="M18" s="93"/>
    </row>
    <row r="19" spans="1:13" ht="15" customHeight="1">
      <c r="A19" s="333"/>
      <c r="B19" s="99">
        <v>60</v>
      </c>
      <c r="C19" s="98" t="s">
        <v>41</v>
      </c>
      <c r="E19" s="327"/>
      <c r="F19" s="326"/>
      <c r="G19" s="327"/>
      <c r="I19" s="92"/>
      <c r="J19" s="92"/>
      <c r="K19" s="92"/>
      <c r="L19" s="92"/>
      <c r="M19" s="93"/>
    </row>
    <row r="20" spans="1:13" ht="15" customHeight="1">
      <c r="B20" s="95">
        <v>60.051000000000002</v>
      </c>
      <c r="C20" s="96" t="s">
        <v>40</v>
      </c>
      <c r="E20" s="328"/>
      <c r="F20" s="329"/>
      <c r="G20" s="328"/>
      <c r="I20" s="92"/>
      <c r="J20" s="92"/>
      <c r="K20" s="92"/>
      <c r="L20" s="92"/>
      <c r="M20" s="93"/>
    </row>
    <row r="21" spans="1:13" ht="15" customHeight="1">
      <c r="B21" s="149">
        <v>3</v>
      </c>
      <c r="C21" s="97" t="s">
        <v>98</v>
      </c>
      <c r="E21" s="328"/>
      <c r="F21" s="329"/>
      <c r="G21" s="328"/>
      <c r="I21" s="92"/>
      <c r="J21" s="92"/>
      <c r="K21" s="92"/>
      <c r="L21" s="92"/>
      <c r="M21" s="93"/>
    </row>
    <row r="22" spans="1:13" ht="15" customHeight="1">
      <c r="A22" s="333"/>
      <c r="B22" s="99">
        <v>45</v>
      </c>
      <c r="C22" s="305" t="s">
        <v>19</v>
      </c>
      <c r="E22" s="327"/>
      <c r="F22" s="326"/>
      <c r="G22" s="327"/>
      <c r="I22" s="92"/>
      <c r="J22" s="92"/>
      <c r="K22" s="92"/>
      <c r="L22" s="92"/>
      <c r="M22" s="93"/>
    </row>
    <row r="23" spans="1:13" ht="26.4">
      <c r="A23" s="99" t="s">
        <v>219</v>
      </c>
      <c r="B23" s="99" t="s">
        <v>223</v>
      </c>
      <c r="C23" s="305" t="s">
        <v>222</v>
      </c>
      <c r="E23" s="168"/>
      <c r="F23" s="168"/>
      <c r="G23" s="168">
        <v>53400</v>
      </c>
      <c r="I23" s="428"/>
      <c r="J23" s="428"/>
      <c r="K23" s="218"/>
      <c r="L23" s="239"/>
      <c r="M23" s="239"/>
    </row>
    <row r="24" spans="1:13" ht="15" customHeight="1">
      <c r="A24" s="333" t="s">
        <v>45</v>
      </c>
      <c r="B24" s="99">
        <v>45</v>
      </c>
      <c r="C24" s="305" t="s">
        <v>19</v>
      </c>
      <c r="E24" s="168"/>
      <c r="F24" s="168"/>
      <c r="G24" s="168">
        <f>SUM(G23:G23)</f>
        <v>53400</v>
      </c>
      <c r="I24" s="92"/>
      <c r="J24" s="92"/>
      <c r="K24" s="92"/>
      <c r="L24" s="92"/>
      <c r="M24" s="93"/>
    </row>
    <row r="25" spans="1:13" ht="15" customHeight="1">
      <c r="A25" s="333" t="s">
        <v>45</v>
      </c>
      <c r="B25" s="151" t="s">
        <v>39</v>
      </c>
      <c r="C25" s="305" t="s">
        <v>98</v>
      </c>
      <c r="E25" s="168"/>
      <c r="F25" s="168"/>
      <c r="G25" s="168">
        <f>G24</f>
        <v>53400</v>
      </c>
      <c r="I25" s="92"/>
      <c r="J25" s="92"/>
      <c r="K25" s="92"/>
      <c r="L25" s="92"/>
      <c r="M25" s="93"/>
    </row>
    <row r="26" spans="1:13" ht="15" customHeight="1">
      <c r="A26" s="333" t="s">
        <v>45</v>
      </c>
      <c r="B26" s="100">
        <v>60.051000000000002</v>
      </c>
      <c r="C26" s="101" t="s">
        <v>40</v>
      </c>
      <c r="E26" s="168"/>
      <c r="F26" s="168"/>
      <c r="G26" s="168">
        <f t="shared" ref="G26:G28" si="0">G25</f>
        <v>53400</v>
      </c>
      <c r="I26" s="92"/>
      <c r="J26" s="92"/>
      <c r="K26" s="92"/>
      <c r="L26" s="92"/>
      <c r="M26" s="93"/>
    </row>
    <row r="27" spans="1:13" ht="15" customHeight="1">
      <c r="A27" s="333" t="s">
        <v>45</v>
      </c>
      <c r="B27" s="99">
        <v>60</v>
      </c>
      <c r="C27" s="305" t="s">
        <v>41</v>
      </c>
      <c r="E27" s="168"/>
      <c r="F27" s="168"/>
      <c r="G27" s="168">
        <f t="shared" si="0"/>
        <v>53400</v>
      </c>
      <c r="I27" s="92"/>
      <c r="J27" s="92"/>
      <c r="K27" s="92"/>
      <c r="L27" s="92"/>
      <c r="M27" s="93"/>
    </row>
    <row r="28" spans="1:13" ht="15" customHeight="1">
      <c r="A28" s="333" t="s">
        <v>45</v>
      </c>
      <c r="B28" s="100">
        <v>4059</v>
      </c>
      <c r="C28" s="101" t="s">
        <v>99</v>
      </c>
      <c r="D28" s="506"/>
      <c r="E28" s="168"/>
      <c r="F28" s="168"/>
      <c r="G28" s="168">
        <f t="shared" si="0"/>
        <v>53400</v>
      </c>
      <c r="I28" s="92"/>
      <c r="J28" s="92"/>
      <c r="K28" s="92"/>
      <c r="L28" s="92"/>
      <c r="M28" s="93"/>
    </row>
    <row r="29" spans="1:13" ht="15" customHeight="1">
      <c r="A29" s="102" t="s">
        <v>45</v>
      </c>
      <c r="B29" s="103"/>
      <c r="C29" s="104" t="s">
        <v>18</v>
      </c>
      <c r="D29" s="506"/>
      <c r="E29" s="165"/>
      <c r="F29" s="165"/>
      <c r="G29" s="165">
        <f t="shared" ref="G29" si="1">G28</f>
        <v>53400</v>
      </c>
      <c r="I29" s="92"/>
      <c r="J29" s="92"/>
      <c r="K29" s="92"/>
      <c r="L29" s="92"/>
      <c r="M29" s="93"/>
    </row>
    <row r="30" spans="1:13" ht="15" customHeight="1">
      <c r="A30" s="102" t="s">
        <v>45</v>
      </c>
      <c r="B30" s="103"/>
      <c r="C30" s="104" t="s">
        <v>46</v>
      </c>
      <c r="D30" s="506"/>
      <c r="E30" s="167"/>
      <c r="F30" s="167"/>
      <c r="G30" s="167">
        <f t="shared" ref="G30" si="2">G29</f>
        <v>53400</v>
      </c>
      <c r="I30" s="92"/>
      <c r="J30" s="92"/>
      <c r="K30" s="92"/>
      <c r="L30" s="92"/>
      <c r="M30" s="93"/>
    </row>
    <row r="31" spans="1:13" ht="15" customHeight="1">
      <c r="A31" s="505" t="s">
        <v>219</v>
      </c>
      <c r="B31" s="90" t="s">
        <v>240</v>
      </c>
    </row>
    <row r="34" spans="2:6">
      <c r="B34" s="99"/>
      <c r="C34" s="150"/>
      <c r="D34" s="150"/>
      <c r="E34" s="150"/>
      <c r="F34" s="150"/>
    </row>
    <row r="35" spans="2:6">
      <c r="B35" s="99"/>
      <c r="C35" s="271"/>
      <c r="D35" s="190"/>
      <c r="E35" s="271"/>
      <c r="F35" s="190"/>
    </row>
    <row r="36" spans="2:6">
      <c r="B36" s="99"/>
      <c r="C36" s="88"/>
      <c r="D36" s="145"/>
      <c r="E36" s="145"/>
      <c r="F36" s="169"/>
    </row>
    <row r="37" spans="2:6">
      <c r="B37" s="99"/>
      <c r="C37" s="150"/>
      <c r="D37" s="150"/>
      <c r="E37" s="150"/>
      <c r="F37" s="150"/>
    </row>
    <row r="38" spans="2:6">
      <c r="B38" s="99"/>
      <c r="C38" s="150"/>
      <c r="D38" s="150"/>
      <c r="E38" s="150"/>
      <c r="F38" s="150"/>
    </row>
  </sheetData>
  <autoFilter ref="A15:AP15"/>
  <mergeCells count="10">
    <mergeCell ref="B14:G14"/>
    <mergeCell ref="T14:X14"/>
    <mergeCell ref="Y14:AC14"/>
    <mergeCell ref="I14:M14"/>
    <mergeCell ref="N14:R14"/>
    <mergeCell ref="A1:G1"/>
    <mergeCell ref="A2:G2"/>
    <mergeCell ref="T13:AC13"/>
    <mergeCell ref="A3:G3"/>
    <mergeCell ref="B4:G4"/>
  </mergeCells>
  <printOptions horizontalCentered="1"/>
  <pageMargins left="0.59055118110236227" right="0.59055118110236227" top="0.78740157480314965" bottom="1.5748031496062993" header="0.51181102362204722" footer="1.1811023622047245"/>
  <pageSetup paperSize="9" scale="93" firstPageNumber="3" fitToHeight="0" orientation="portrait" blackAndWhite="1" useFirstPageNumber="1" r:id="rId1"/>
  <headerFooter alignWithMargins="0">
    <oddHeader xml:space="preserve">&amp;C   </oddHeader>
    <oddFooter>&amp;C&amp;"Times New Roman,Bold"&amp;P</oddFooter>
  </headerFooter>
  <drawing r:id="rId2"/>
</worksheet>
</file>

<file path=xl/worksheets/sheet6.xml><?xml version="1.0" encoding="utf-8"?>
<worksheet xmlns="http://schemas.openxmlformats.org/spreadsheetml/2006/main" xmlns:r="http://schemas.openxmlformats.org/officeDocument/2006/relationships">
  <sheetPr syncVertical="1" syncRef="A1" transitionEvaluation="1" codeName="Sheet11">
    <tabColor rgb="FF00B0F0"/>
  </sheetPr>
  <dimension ref="A1:AH49"/>
  <sheetViews>
    <sheetView view="pageBreakPreview" zoomScaleNormal="130" zoomScaleSheetLayoutView="100" workbookViewId="0">
      <selection activeCell="B44" sqref="B44:G49"/>
    </sheetView>
  </sheetViews>
  <sheetFormatPr defaultColWidth="9.109375" defaultRowHeight="13.2"/>
  <cols>
    <col min="1" max="1" width="5.44140625" style="82" customWidth="1"/>
    <col min="2" max="2" width="8.109375" style="65" customWidth="1"/>
    <col min="3" max="3" width="35.44140625" style="130" customWidth="1"/>
    <col min="4" max="4" width="6.88671875" style="63" customWidth="1"/>
    <col min="5" max="5" width="9.44140625" style="63" customWidth="1"/>
    <col min="6" max="6" width="10" style="54" customWidth="1"/>
    <col min="7" max="7" width="9.33203125" style="54" customWidth="1"/>
    <col min="8" max="8" width="12.88671875" style="69" customWidth="1"/>
    <col min="9" max="9" width="42.6640625" style="57" bestFit="1" customWidth="1"/>
    <col min="10" max="10" width="10.88671875" style="78" customWidth="1"/>
    <col min="11" max="11" width="11.33203125" style="78" customWidth="1"/>
    <col min="12" max="12" width="12.33203125" style="78" customWidth="1"/>
    <col min="13" max="13" width="11.44140625" style="63" customWidth="1"/>
    <col min="14" max="14" width="15.33203125" style="176" customWidth="1"/>
    <col min="15" max="15" width="7.88671875" style="83" customWidth="1"/>
    <col min="16" max="16" width="13.6640625" style="83" customWidth="1"/>
    <col min="17" max="17" width="15" style="83" customWidth="1"/>
    <col min="18" max="18" width="12.109375" style="83" customWidth="1"/>
    <col min="19" max="19" width="11.109375" style="106" customWidth="1"/>
    <col min="20" max="23" width="5.6640625" style="83" customWidth="1"/>
    <col min="24" max="24" width="9.6640625" style="106" customWidth="1"/>
    <col min="25" max="26" width="5.6640625" style="83" customWidth="1"/>
    <col min="27" max="28" width="5.6640625" style="69" customWidth="1"/>
    <col min="29" max="29" width="10.33203125" style="106" customWidth="1"/>
    <col min="30" max="33" width="9.109375" style="54" customWidth="1"/>
    <col min="34" max="34" width="9.109375" style="55" customWidth="1"/>
    <col min="35" max="37" width="9.109375" style="54" customWidth="1"/>
    <col min="38" max="16384" width="9.109375" style="54"/>
  </cols>
  <sheetData>
    <row r="1" spans="1:29" ht="15" customHeight="1">
      <c r="A1" s="347"/>
      <c r="B1" s="583" t="s">
        <v>36</v>
      </c>
      <c r="C1" s="583"/>
      <c r="D1" s="583"/>
      <c r="E1" s="583"/>
      <c r="F1" s="583"/>
      <c r="G1" s="583"/>
      <c r="H1" s="409"/>
      <c r="I1" s="196"/>
      <c r="J1" s="409"/>
      <c r="K1" s="409"/>
      <c r="L1" s="409"/>
      <c r="M1" s="393"/>
      <c r="N1" s="174"/>
    </row>
    <row r="2" spans="1:29" ht="15" customHeight="1">
      <c r="A2" s="347"/>
      <c r="B2" s="583" t="s">
        <v>130</v>
      </c>
      <c r="C2" s="583"/>
      <c r="D2" s="583"/>
      <c r="E2" s="583"/>
      <c r="F2" s="583"/>
      <c r="G2" s="583"/>
      <c r="H2" s="409"/>
      <c r="I2" s="196"/>
      <c r="J2" s="409"/>
      <c r="K2" s="409"/>
      <c r="L2" s="409"/>
      <c r="M2" s="393"/>
      <c r="N2" s="174"/>
    </row>
    <row r="3" spans="1:29" ht="28.05" customHeight="1">
      <c r="A3" s="571" t="s">
        <v>206</v>
      </c>
      <c r="B3" s="571"/>
      <c r="C3" s="571"/>
      <c r="D3" s="571"/>
      <c r="E3" s="571"/>
      <c r="F3" s="571"/>
      <c r="G3" s="571"/>
      <c r="H3" s="187"/>
      <c r="I3" s="200"/>
      <c r="J3" s="409"/>
      <c r="K3" s="409"/>
      <c r="L3" s="409"/>
      <c r="M3" s="163"/>
      <c r="N3" s="175"/>
    </row>
    <row r="4" spans="1:29" ht="13.8">
      <c r="A4" s="22"/>
      <c r="B4" s="572"/>
      <c r="C4" s="572"/>
      <c r="D4" s="572"/>
      <c r="E4" s="572"/>
      <c r="F4" s="572"/>
      <c r="G4" s="572"/>
      <c r="H4" s="408"/>
      <c r="I4" s="198"/>
      <c r="J4" s="409"/>
      <c r="K4" s="409"/>
      <c r="L4" s="409"/>
      <c r="M4" s="163"/>
      <c r="N4" s="175"/>
    </row>
    <row r="5" spans="1:29">
      <c r="A5" s="22"/>
      <c r="B5" s="18"/>
      <c r="C5" s="18"/>
      <c r="D5" s="24"/>
      <c r="E5" s="273" t="s">
        <v>11</v>
      </c>
      <c r="F5" s="25" t="s">
        <v>12</v>
      </c>
      <c r="G5" s="25" t="s">
        <v>80</v>
      </c>
      <c r="H5" s="21"/>
      <c r="I5" s="50"/>
      <c r="J5" s="409"/>
      <c r="K5" s="409"/>
      <c r="L5" s="409"/>
      <c r="M5" s="163"/>
      <c r="N5" s="175"/>
    </row>
    <row r="6" spans="1:29">
      <c r="A6" s="22"/>
      <c r="B6" s="30" t="s">
        <v>13</v>
      </c>
      <c r="C6" s="18" t="s">
        <v>14</v>
      </c>
      <c r="D6" s="27" t="s">
        <v>46</v>
      </c>
      <c r="E6" s="259">
        <v>13683763</v>
      </c>
      <c r="F6" s="20">
        <v>249220</v>
      </c>
      <c r="G6" s="259">
        <f>SUM(E6:F6)</f>
        <v>13932983</v>
      </c>
      <c r="H6" s="20"/>
      <c r="I6" s="199"/>
      <c r="J6" s="409"/>
      <c r="K6" s="409"/>
      <c r="L6" s="409"/>
      <c r="M6" s="163"/>
      <c r="N6" s="175"/>
    </row>
    <row r="7" spans="1:29">
      <c r="A7" s="22"/>
      <c r="B7" s="30" t="s">
        <v>15</v>
      </c>
      <c r="C7" s="18" t="s">
        <v>199</v>
      </c>
      <c r="D7" s="27" t="s">
        <v>46</v>
      </c>
      <c r="E7" s="259">
        <v>462131</v>
      </c>
      <c r="F7" s="20">
        <v>159327</v>
      </c>
      <c r="G7" s="259">
        <f>SUM(E7:F7)</f>
        <v>621458</v>
      </c>
      <c r="H7" s="20"/>
      <c r="I7" s="199"/>
      <c r="J7" s="423"/>
      <c r="K7" s="423"/>
      <c r="L7" s="423"/>
      <c r="M7" s="424"/>
      <c r="N7" s="175"/>
    </row>
    <row r="8" spans="1:29">
      <c r="A8" s="22"/>
      <c r="B8" s="26" t="s">
        <v>23</v>
      </c>
      <c r="C8" s="28" t="s">
        <v>16</v>
      </c>
      <c r="D8" s="29"/>
      <c r="E8" s="272"/>
      <c r="F8" s="21"/>
      <c r="G8" s="21"/>
      <c r="H8" s="21"/>
      <c r="I8" s="50"/>
      <c r="J8" s="409"/>
      <c r="K8" s="409"/>
      <c r="L8" s="409"/>
      <c r="M8" s="163"/>
      <c r="N8" s="175"/>
    </row>
    <row r="9" spans="1:29">
      <c r="A9" s="22"/>
      <c r="B9" s="26"/>
      <c r="C9" s="28" t="s">
        <v>79</v>
      </c>
      <c r="D9" s="29" t="s">
        <v>46</v>
      </c>
      <c r="E9" s="202">
        <v>0</v>
      </c>
      <c r="F9" s="191">
        <f>G37</f>
        <v>208643</v>
      </c>
      <c r="G9" s="21">
        <f>SUM(E9:F9)</f>
        <v>208643</v>
      </c>
      <c r="H9" s="21"/>
      <c r="I9" s="50"/>
      <c r="J9" s="409"/>
      <c r="K9" s="409"/>
      <c r="L9" s="409"/>
      <c r="M9" s="163"/>
      <c r="N9" s="175"/>
    </row>
    <row r="10" spans="1:29">
      <c r="A10" s="22"/>
      <c r="B10" s="30" t="s">
        <v>45</v>
      </c>
      <c r="C10" s="18" t="s">
        <v>201</v>
      </c>
      <c r="D10" s="31" t="s">
        <v>46</v>
      </c>
      <c r="E10" s="274">
        <f>SUM(E6:E9)</f>
        <v>14145894</v>
      </c>
      <c r="F10" s="32">
        <f>SUM(F6:F9)</f>
        <v>617190</v>
      </c>
      <c r="G10" s="32">
        <f>SUM(E10:F10)</f>
        <v>14763084</v>
      </c>
      <c r="H10" s="20"/>
      <c r="I10" s="199"/>
      <c r="J10" s="409"/>
      <c r="K10" s="409"/>
      <c r="L10" s="409"/>
      <c r="M10" s="163"/>
      <c r="N10" s="175"/>
    </row>
    <row r="11" spans="1:29">
      <c r="A11" s="22"/>
      <c r="B11" s="26"/>
      <c r="C11" s="18"/>
      <c r="D11" s="19"/>
      <c r="E11" s="275"/>
      <c r="F11" s="27"/>
      <c r="G11" s="19"/>
      <c r="H11" s="19"/>
      <c r="I11" s="199"/>
      <c r="J11" s="409"/>
      <c r="K11" s="409"/>
      <c r="L11" s="409"/>
      <c r="M11" s="163"/>
      <c r="N11" s="175"/>
    </row>
    <row r="12" spans="1:29">
      <c r="A12" s="20"/>
      <c r="B12" s="199" t="s">
        <v>216</v>
      </c>
      <c r="C12" s="18" t="s">
        <v>24</v>
      </c>
      <c r="D12" s="19"/>
      <c r="E12" s="275"/>
      <c r="F12" s="33"/>
      <c r="G12" s="18"/>
      <c r="H12" s="19"/>
      <c r="I12" s="199"/>
      <c r="J12" s="409"/>
      <c r="K12" s="409"/>
      <c r="L12" s="409"/>
      <c r="M12" s="163"/>
      <c r="N12" s="175"/>
    </row>
    <row r="13" spans="1:29" s="1" customFormat="1">
      <c r="A13" s="304"/>
      <c r="B13" s="2"/>
      <c r="C13" s="164"/>
      <c r="D13" s="580"/>
      <c r="E13" s="580"/>
      <c r="F13" s="580"/>
      <c r="G13" s="580"/>
      <c r="H13" s="407"/>
      <c r="I13" s="407"/>
      <c r="J13" s="407"/>
      <c r="K13" s="407"/>
      <c r="L13" s="410"/>
      <c r="M13" s="389"/>
      <c r="N13" s="389"/>
      <c r="O13" s="389"/>
      <c r="P13" s="389"/>
      <c r="Q13" s="389"/>
      <c r="T13" s="574"/>
      <c r="U13" s="574"/>
      <c r="V13" s="574"/>
      <c r="W13" s="574"/>
      <c r="X13" s="574"/>
      <c r="Y13" s="575"/>
      <c r="Z13" s="575"/>
      <c r="AA13" s="575"/>
      <c r="AB13" s="575"/>
      <c r="AC13" s="575"/>
    </row>
    <row r="14" spans="1:29" s="1" customFormat="1" ht="13.8" thickBot="1">
      <c r="A14" s="34"/>
      <c r="B14" s="573" t="s">
        <v>77</v>
      </c>
      <c r="C14" s="573"/>
      <c r="D14" s="573"/>
      <c r="E14" s="573"/>
      <c r="F14" s="573"/>
      <c r="G14" s="573"/>
      <c r="H14" s="576"/>
      <c r="I14" s="576"/>
      <c r="J14" s="576"/>
      <c r="K14" s="576"/>
      <c r="L14" s="576"/>
      <c r="M14" s="576"/>
      <c r="N14" s="576"/>
      <c r="O14" s="576"/>
      <c r="P14" s="576"/>
      <c r="Q14" s="576"/>
      <c r="T14" s="576"/>
      <c r="U14" s="576"/>
      <c r="V14" s="576"/>
      <c r="W14" s="576"/>
      <c r="X14" s="576"/>
      <c r="Y14" s="577"/>
      <c r="Z14" s="577"/>
      <c r="AA14" s="577"/>
      <c r="AB14" s="577"/>
      <c r="AC14" s="577"/>
    </row>
    <row r="15" spans="1:29" s="1" customFormat="1" ht="14.4" thickTop="1" thickBot="1">
      <c r="A15" s="34"/>
      <c r="B15" s="162"/>
      <c r="C15" s="162" t="s">
        <v>25</v>
      </c>
      <c r="D15" s="162"/>
      <c r="E15" s="276"/>
      <c r="F15" s="162"/>
      <c r="G15" s="35" t="s">
        <v>80</v>
      </c>
      <c r="H15" s="105"/>
      <c r="I15" s="105"/>
      <c r="J15" s="105"/>
      <c r="K15" s="105"/>
      <c r="L15" s="410"/>
      <c r="M15" s="72"/>
      <c r="N15" s="72"/>
      <c r="O15" s="72"/>
      <c r="P15" s="72"/>
      <c r="Q15" s="73"/>
      <c r="T15" s="72"/>
      <c r="U15" s="72"/>
      <c r="V15" s="72"/>
      <c r="W15" s="72"/>
      <c r="X15" s="73"/>
      <c r="Y15" s="74"/>
      <c r="Z15" s="74"/>
      <c r="AA15" s="74"/>
      <c r="AB15" s="74"/>
      <c r="AC15" s="153"/>
    </row>
    <row r="16" spans="1:29" ht="13.8" thickTop="1">
      <c r="A16" s="347"/>
      <c r="B16" s="56"/>
      <c r="C16" s="108" t="s">
        <v>18</v>
      </c>
      <c r="H16" s="83"/>
      <c r="I16" s="83"/>
      <c r="J16" s="83"/>
      <c r="K16" s="352"/>
      <c r="L16" s="106"/>
    </row>
    <row r="17" spans="1:12" ht="26.4">
      <c r="A17" s="347" t="s">
        <v>48</v>
      </c>
      <c r="B17" s="111">
        <v>4202</v>
      </c>
      <c r="C17" s="344" t="s">
        <v>33</v>
      </c>
      <c r="H17" s="83"/>
      <c r="I17" s="83"/>
      <c r="J17" s="83"/>
      <c r="K17" s="352"/>
      <c r="L17" s="106"/>
    </row>
    <row r="18" spans="1:12">
      <c r="A18" s="117"/>
      <c r="B18" s="113">
        <v>1</v>
      </c>
      <c r="C18" s="335" t="s">
        <v>37</v>
      </c>
      <c r="H18" s="83"/>
      <c r="I18" s="83"/>
      <c r="J18" s="83"/>
      <c r="K18" s="352"/>
      <c r="L18" s="106"/>
    </row>
    <row r="19" spans="1:12">
      <c r="A19" s="117"/>
      <c r="B19" s="87">
        <v>1.202</v>
      </c>
      <c r="C19" s="344" t="s">
        <v>164</v>
      </c>
      <c r="H19" s="122"/>
      <c r="I19" s="122"/>
      <c r="J19" s="122"/>
      <c r="K19" s="414"/>
      <c r="L19" s="177"/>
    </row>
    <row r="20" spans="1:12">
      <c r="A20" s="117"/>
      <c r="B20" s="114">
        <v>70</v>
      </c>
      <c r="C20" s="335" t="s">
        <v>34</v>
      </c>
      <c r="H20" s="122"/>
      <c r="I20" s="122"/>
      <c r="J20" s="122"/>
      <c r="K20" s="414"/>
      <c r="L20" s="177"/>
    </row>
    <row r="21" spans="1:12">
      <c r="A21" s="117"/>
      <c r="B21" s="114">
        <v>45</v>
      </c>
      <c r="C21" s="335" t="s">
        <v>19</v>
      </c>
      <c r="H21" s="122"/>
      <c r="I21" s="122"/>
      <c r="J21" s="122"/>
      <c r="K21" s="414"/>
      <c r="L21" s="177"/>
    </row>
    <row r="22" spans="1:12" ht="26.4">
      <c r="A22" s="507" t="s">
        <v>219</v>
      </c>
      <c r="B22" s="353" t="s">
        <v>220</v>
      </c>
      <c r="C22" s="349" t="s">
        <v>225</v>
      </c>
      <c r="E22" s="161"/>
      <c r="F22" s="433"/>
      <c r="G22" s="161">
        <v>202700</v>
      </c>
      <c r="H22" s="426"/>
      <c r="I22" s="431"/>
      <c r="J22" s="57"/>
      <c r="K22" s="319"/>
      <c r="L22" s="239"/>
    </row>
    <row r="23" spans="1:12">
      <c r="A23" s="117" t="s">
        <v>45</v>
      </c>
      <c r="B23" s="114">
        <v>45</v>
      </c>
      <c r="C23" s="335" t="s">
        <v>19</v>
      </c>
      <c r="E23" s="161"/>
      <c r="F23" s="161"/>
      <c r="G23" s="161">
        <f>SUM(G22:G22)</f>
        <v>202700</v>
      </c>
      <c r="H23" s="122"/>
      <c r="I23" s="122"/>
      <c r="J23" s="122"/>
      <c r="K23" s="414"/>
      <c r="L23" s="177"/>
    </row>
    <row r="24" spans="1:12">
      <c r="A24" s="117" t="s">
        <v>45</v>
      </c>
      <c r="B24" s="114">
        <v>70</v>
      </c>
      <c r="C24" s="335" t="s">
        <v>34</v>
      </c>
      <c r="E24" s="253"/>
      <c r="F24" s="253"/>
      <c r="G24" s="253">
        <f t="shared" ref="G24" si="0">G23</f>
        <v>202700</v>
      </c>
      <c r="H24" s="122"/>
      <c r="I24" s="122"/>
      <c r="J24" s="122"/>
      <c r="K24" s="414"/>
      <c r="L24" s="177"/>
    </row>
    <row r="25" spans="1:12">
      <c r="A25" s="117" t="s">
        <v>45</v>
      </c>
      <c r="B25" s="87">
        <v>1.202</v>
      </c>
      <c r="C25" s="344" t="s">
        <v>164</v>
      </c>
      <c r="E25" s="161"/>
      <c r="F25" s="161"/>
      <c r="G25" s="161">
        <f t="shared" ref="G25:G26" si="1">G24</f>
        <v>202700</v>
      </c>
      <c r="H25" s="122"/>
      <c r="I25" s="122"/>
      <c r="J25" s="122"/>
      <c r="K25" s="414"/>
      <c r="L25" s="177"/>
    </row>
    <row r="26" spans="1:12">
      <c r="A26" s="117" t="s">
        <v>45</v>
      </c>
      <c r="B26" s="113">
        <v>1</v>
      </c>
      <c r="C26" s="335" t="s">
        <v>38</v>
      </c>
      <c r="E26" s="253"/>
      <c r="F26" s="253"/>
      <c r="G26" s="253">
        <f t="shared" si="1"/>
        <v>202700</v>
      </c>
      <c r="H26" s="122"/>
      <c r="I26" s="122"/>
      <c r="J26" s="122"/>
      <c r="K26" s="414"/>
      <c r="L26" s="177"/>
    </row>
    <row r="27" spans="1:12">
      <c r="A27" s="117"/>
      <c r="B27" s="113"/>
      <c r="C27" s="335"/>
      <c r="H27" s="122"/>
      <c r="I27" s="122"/>
      <c r="J27" s="122"/>
      <c r="K27" s="414"/>
      <c r="L27" s="177"/>
    </row>
    <row r="28" spans="1:12">
      <c r="A28" s="117"/>
      <c r="B28" s="113">
        <v>2</v>
      </c>
      <c r="C28" s="335" t="s">
        <v>165</v>
      </c>
      <c r="H28" s="122"/>
      <c r="I28" s="122"/>
      <c r="J28" s="122"/>
      <c r="K28" s="414"/>
      <c r="L28" s="177"/>
    </row>
    <row r="29" spans="1:12">
      <c r="A29" s="117"/>
      <c r="B29" s="87">
        <v>2.1030000000000002</v>
      </c>
      <c r="C29" s="344" t="s">
        <v>166</v>
      </c>
      <c r="H29" s="122"/>
      <c r="I29" s="122"/>
      <c r="J29" s="122"/>
      <c r="K29" s="414"/>
      <c r="L29" s="177"/>
    </row>
    <row r="30" spans="1:12">
      <c r="A30" s="117"/>
      <c r="B30" s="113">
        <v>29</v>
      </c>
      <c r="C30" s="335" t="s">
        <v>163</v>
      </c>
      <c r="H30" s="122"/>
      <c r="I30" s="122"/>
      <c r="J30" s="122"/>
      <c r="K30" s="414"/>
      <c r="L30" s="177"/>
    </row>
    <row r="31" spans="1:12" ht="26.4">
      <c r="A31" s="117"/>
      <c r="B31" s="113">
        <v>70</v>
      </c>
      <c r="C31" s="335" t="s">
        <v>167</v>
      </c>
      <c r="H31" s="122"/>
      <c r="I31" s="122"/>
      <c r="J31" s="122"/>
      <c r="K31" s="414"/>
      <c r="L31" s="177"/>
    </row>
    <row r="32" spans="1:12" ht="26.4">
      <c r="A32" s="507" t="s">
        <v>219</v>
      </c>
      <c r="B32" s="113" t="s">
        <v>236</v>
      </c>
      <c r="C32" s="335" t="s">
        <v>237</v>
      </c>
      <c r="E32" s="161"/>
      <c r="F32" s="433"/>
      <c r="G32" s="161">
        <v>5943</v>
      </c>
      <c r="H32" s="428"/>
      <c r="I32" s="429"/>
      <c r="J32" s="57"/>
      <c r="K32" s="238"/>
      <c r="L32" s="238"/>
    </row>
    <row r="33" spans="1:12" ht="26.4">
      <c r="A33" s="117" t="s">
        <v>45</v>
      </c>
      <c r="B33" s="113">
        <v>70</v>
      </c>
      <c r="C33" s="335" t="s">
        <v>167</v>
      </c>
      <c r="D33" s="78"/>
      <c r="E33" s="253"/>
      <c r="F33" s="253"/>
      <c r="G33" s="253">
        <f>SUM(G32:G32)</f>
        <v>5943</v>
      </c>
      <c r="H33" s="122"/>
      <c r="I33" s="122"/>
      <c r="J33" s="122"/>
      <c r="K33" s="414"/>
      <c r="L33" s="177"/>
    </row>
    <row r="34" spans="1:12">
      <c r="A34" s="117" t="s">
        <v>45</v>
      </c>
      <c r="B34" s="87">
        <v>2.1030000000000002</v>
      </c>
      <c r="C34" s="344" t="s">
        <v>166</v>
      </c>
      <c r="D34" s="78"/>
      <c r="E34" s="161"/>
      <c r="F34" s="161"/>
      <c r="G34" s="161">
        <f>G33</f>
        <v>5943</v>
      </c>
    </row>
    <row r="35" spans="1:12">
      <c r="A35" s="117" t="s">
        <v>45</v>
      </c>
      <c r="B35" s="113">
        <v>2</v>
      </c>
      <c r="C35" s="335" t="s">
        <v>165</v>
      </c>
      <c r="D35" s="78"/>
      <c r="E35" s="161"/>
      <c r="F35" s="433"/>
      <c r="G35" s="433">
        <f t="shared" ref="G35" si="2">G34</f>
        <v>5943</v>
      </c>
    </row>
    <row r="36" spans="1:12" ht="26.4" customHeight="1">
      <c r="A36" s="347" t="s">
        <v>45</v>
      </c>
      <c r="B36" s="111">
        <v>4202</v>
      </c>
      <c r="C36" s="344" t="s">
        <v>33</v>
      </c>
      <c r="D36" s="78"/>
      <c r="E36" s="161"/>
      <c r="F36" s="433"/>
      <c r="G36" s="433">
        <f>G35+G26</f>
        <v>208643</v>
      </c>
    </row>
    <row r="37" spans="1:12">
      <c r="A37" s="119" t="s">
        <v>45</v>
      </c>
      <c r="B37" s="70"/>
      <c r="C37" s="154" t="s">
        <v>18</v>
      </c>
      <c r="D37" s="161"/>
      <c r="E37" s="161"/>
      <c r="F37" s="433"/>
      <c r="G37" s="433">
        <f t="shared" ref="G37" si="3">G36</f>
        <v>208643</v>
      </c>
    </row>
    <row r="38" spans="1:12">
      <c r="A38" s="120" t="s">
        <v>45</v>
      </c>
      <c r="B38" s="115"/>
      <c r="C38" s="109" t="s">
        <v>46</v>
      </c>
      <c r="D38" s="161"/>
      <c r="E38" s="161"/>
      <c r="F38" s="161"/>
      <c r="G38" s="161">
        <f t="shared" ref="G38" si="4">G37</f>
        <v>208643</v>
      </c>
    </row>
    <row r="39" spans="1:12">
      <c r="A39" s="348" t="s">
        <v>219</v>
      </c>
      <c r="B39" s="82" t="s">
        <v>242</v>
      </c>
    </row>
    <row r="44" spans="1:12">
      <c r="B44" s="56"/>
      <c r="C44" s="62"/>
      <c r="D44" s="78"/>
      <c r="E44" s="78"/>
      <c r="F44" s="69"/>
      <c r="G44" s="69"/>
    </row>
    <row r="45" spans="1:12">
      <c r="B45" s="56"/>
      <c r="C45" s="62"/>
      <c r="D45" s="78"/>
      <c r="E45" s="78"/>
      <c r="F45" s="69"/>
      <c r="G45" s="69"/>
    </row>
    <row r="46" spans="1:12">
      <c r="B46" s="56"/>
      <c r="C46" s="271"/>
      <c r="D46" s="190"/>
      <c r="E46" s="271"/>
      <c r="F46" s="190"/>
      <c r="G46" s="69"/>
    </row>
    <row r="47" spans="1:12">
      <c r="B47" s="56"/>
      <c r="C47" s="88"/>
      <c r="D47" s="145"/>
      <c r="E47" s="145"/>
      <c r="F47" s="169"/>
      <c r="G47" s="69"/>
    </row>
    <row r="48" spans="1:12">
      <c r="B48" s="56"/>
      <c r="C48" s="62"/>
      <c r="D48" s="78"/>
      <c r="E48" s="78"/>
      <c r="F48" s="69"/>
      <c r="G48" s="69"/>
    </row>
    <row r="49" spans="2:7">
      <c r="B49" s="56"/>
      <c r="C49" s="62"/>
      <c r="D49" s="78"/>
      <c r="E49" s="78"/>
      <c r="F49" s="69"/>
      <c r="G49" s="69"/>
    </row>
  </sheetData>
  <autoFilter ref="A15:AH15"/>
  <mergeCells count="12">
    <mergeCell ref="B1:G1"/>
    <mergeCell ref="B2:G2"/>
    <mergeCell ref="T14:X14"/>
    <mergeCell ref="Y14:AC14"/>
    <mergeCell ref="A3:G3"/>
    <mergeCell ref="B4:G4"/>
    <mergeCell ref="B14:G14"/>
    <mergeCell ref="D13:E13"/>
    <mergeCell ref="F13:G13"/>
    <mergeCell ref="T13:AC13"/>
    <mergeCell ref="H14:L14"/>
    <mergeCell ref="M14:Q14"/>
  </mergeCells>
  <printOptions horizontalCentered="1"/>
  <pageMargins left="0.55118110236220474" right="0.55118110236220474" top="0.74803149606299213" bottom="1.5748031496062993" header="0.51181102362204722" footer="1.1811023622047245"/>
  <pageSetup paperSize="9" scale="93" firstPageNumber="4" fitToHeight="0" orientation="portrait" blackAndWhite="1" useFirstPageNumber="1" r:id="rId1"/>
  <headerFooter alignWithMargins="0">
    <oddHeader xml:space="preserve">&amp;C   </oddHeader>
    <oddFooter>&amp;C&amp;"Times New Roman,Bold"&amp;P</oddFooter>
  </headerFooter>
</worksheet>
</file>

<file path=xl/worksheets/sheet7.xml><?xml version="1.0" encoding="utf-8"?>
<worksheet xmlns="http://schemas.openxmlformats.org/spreadsheetml/2006/main" xmlns:r="http://schemas.openxmlformats.org/officeDocument/2006/relationships">
  <sheetPr syncVertical="1" syncRef="A19" transitionEvaluation="1" codeName="Sheet14">
    <tabColor rgb="FF00B0F0"/>
  </sheetPr>
  <dimension ref="A1:T47"/>
  <sheetViews>
    <sheetView view="pageBreakPreview" topLeftCell="A19" zoomScaleNormal="106" zoomScaleSheetLayoutView="100" workbookViewId="0">
      <selection activeCell="B43" sqref="B43:G47"/>
    </sheetView>
  </sheetViews>
  <sheetFormatPr defaultColWidth="8.6640625" defaultRowHeight="13.2"/>
  <cols>
    <col min="1" max="1" width="5.6640625" style="241" customWidth="1"/>
    <col min="2" max="2" width="7.6640625" style="37" customWidth="1"/>
    <col min="3" max="3" width="35" style="7" customWidth="1"/>
    <col min="4" max="4" width="6.5546875" style="8" customWidth="1"/>
    <col min="5" max="5" width="9.44140625" style="8" customWidth="1"/>
    <col min="6" max="6" width="9.6640625" style="7" customWidth="1"/>
    <col min="7" max="7" width="8.5546875" style="7" customWidth="1"/>
    <col min="8" max="8" width="2.88671875" style="7" customWidth="1"/>
    <col min="9" max="9" width="11.6640625" style="48" customWidth="1"/>
    <col min="10" max="10" width="13.6640625" style="8" customWidth="1"/>
    <col min="11" max="11" width="21.33203125" style="8" customWidth="1"/>
    <col min="12" max="12" width="5.33203125" style="8" customWidth="1"/>
    <col min="13" max="13" width="15.109375" style="8" customWidth="1"/>
    <col min="14" max="14" width="10.88671875" style="8" customWidth="1"/>
    <col min="15" max="15" width="11.6640625" style="48" customWidth="1"/>
    <col min="16" max="16" width="22.33203125" style="48" customWidth="1"/>
    <col min="17" max="18" width="9" style="48" customWidth="1"/>
    <col min="19" max="19" width="12" style="48" customWidth="1"/>
    <col min="20" max="20" width="8.6640625" style="48"/>
    <col min="21" max="16384" width="8.6640625" style="7"/>
  </cols>
  <sheetData>
    <row r="1" spans="1:20" ht="13.5" customHeight="1">
      <c r="A1" s="584" t="s">
        <v>69</v>
      </c>
      <c r="B1" s="584"/>
      <c r="C1" s="584"/>
      <c r="D1" s="584"/>
      <c r="E1" s="584"/>
      <c r="F1" s="584"/>
      <c r="G1" s="584"/>
      <c r="H1" s="395"/>
      <c r="I1" s="184"/>
      <c r="J1" s="395"/>
      <c r="K1" s="395"/>
      <c r="L1" s="395"/>
      <c r="M1" s="395"/>
      <c r="N1" s="395"/>
    </row>
    <row r="2" spans="1:20" ht="13.5" customHeight="1">
      <c r="A2" s="586" t="s">
        <v>131</v>
      </c>
      <c r="B2" s="586"/>
      <c r="C2" s="586"/>
      <c r="D2" s="586"/>
      <c r="E2" s="586"/>
      <c r="F2" s="586"/>
      <c r="G2" s="586"/>
      <c r="H2" s="394"/>
      <c r="I2" s="131"/>
      <c r="J2" s="131"/>
      <c r="K2" s="131"/>
      <c r="L2" s="184"/>
      <c r="M2" s="131"/>
      <c r="N2" s="131"/>
    </row>
    <row r="3" spans="1:20" ht="28.95" customHeight="1">
      <c r="A3" s="582" t="s">
        <v>207</v>
      </c>
      <c r="B3" s="582"/>
      <c r="C3" s="582"/>
      <c r="D3" s="582"/>
      <c r="E3" s="582"/>
      <c r="F3" s="582"/>
      <c r="G3" s="582"/>
      <c r="H3" s="390"/>
      <c r="I3" s="185"/>
      <c r="J3" s="261"/>
      <c r="K3" s="261"/>
      <c r="L3" s="262"/>
      <c r="M3" s="261"/>
      <c r="N3" s="261"/>
    </row>
    <row r="4" spans="1:20" ht="10.95" customHeight="1">
      <c r="A4" s="22"/>
      <c r="B4" s="572"/>
      <c r="C4" s="572"/>
      <c r="D4" s="572"/>
      <c r="E4" s="572"/>
      <c r="F4" s="572"/>
      <c r="G4" s="572"/>
      <c r="H4" s="391"/>
      <c r="I4" s="221"/>
      <c r="J4" s="189"/>
      <c r="K4" s="189"/>
      <c r="L4" s="189"/>
      <c r="M4" s="189"/>
      <c r="N4" s="189"/>
    </row>
    <row r="5" spans="1:20" ht="13.5" customHeight="1">
      <c r="A5" s="22"/>
      <c r="B5" s="18"/>
      <c r="C5" s="18"/>
      <c r="D5" s="24"/>
      <c r="E5" s="25" t="s">
        <v>11</v>
      </c>
      <c r="F5" s="25" t="s">
        <v>12</v>
      </c>
      <c r="G5" s="25" t="s">
        <v>80</v>
      </c>
      <c r="H5" s="21"/>
      <c r="I5" s="222"/>
    </row>
    <row r="6" spans="1:20" ht="13.5" customHeight="1">
      <c r="A6" s="22"/>
      <c r="B6" s="30" t="s">
        <v>13</v>
      </c>
      <c r="C6" s="18" t="s">
        <v>14</v>
      </c>
      <c r="D6" s="27" t="s">
        <v>46</v>
      </c>
      <c r="E6" s="20">
        <v>2268186</v>
      </c>
      <c r="F6" s="20">
        <v>44000</v>
      </c>
      <c r="G6" s="20">
        <f>SUM(E6:F6)</f>
        <v>2312186</v>
      </c>
      <c r="H6" s="20"/>
      <c r="I6" s="218"/>
    </row>
    <row r="7" spans="1:20" ht="13.5" customHeight="1">
      <c r="A7" s="22"/>
      <c r="B7" s="30" t="s">
        <v>15</v>
      </c>
      <c r="C7" s="18" t="s">
        <v>208</v>
      </c>
      <c r="D7" s="27" t="s">
        <v>46</v>
      </c>
      <c r="E7" s="20">
        <v>124396</v>
      </c>
      <c r="F7" s="195">
        <v>0</v>
      </c>
      <c r="G7" s="20">
        <f>SUM(E7:F7)</f>
        <v>124396</v>
      </c>
      <c r="H7" s="20"/>
      <c r="I7" s="218"/>
    </row>
    <row r="8" spans="1:20" ht="13.5" customHeight="1">
      <c r="A8" s="22"/>
      <c r="B8" s="26" t="s">
        <v>23</v>
      </c>
      <c r="C8" s="28" t="s">
        <v>16</v>
      </c>
      <c r="D8" s="29"/>
      <c r="E8" s="21"/>
      <c r="F8" s="21"/>
      <c r="G8" s="21"/>
      <c r="H8" s="21"/>
      <c r="I8" s="222"/>
    </row>
    <row r="9" spans="1:20" ht="13.5" customHeight="1">
      <c r="A9" s="22"/>
      <c r="B9" s="26"/>
      <c r="C9" s="28" t="s">
        <v>79</v>
      </c>
      <c r="D9" s="29" t="s">
        <v>46</v>
      </c>
      <c r="E9" s="21">
        <f>G37</f>
        <v>2</v>
      </c>
      <c r="F9" s="138">
        <v>0</v>
      </c>
      <c r="G9" s="21">
        <f>SUM(E9:F9)</f>
        <v>2</v>
      </c>
      <c r="H9" s="21"/>
      <c r="I9" s="222"/>
    </row>
    <row r="10" spans="1:20" ht="13.5" customHeight="1">
      <c r="A10" s="22"/>
      <c r="B10" s="30" t="s">
        <v>45</v>
      </c>
      <c r="C10" s="18" t="s">
        <v>22</v>
      </c>
      <c r="D10" s="31" t="s">
        <v>46</v>
      </c>
      <c r="E10" s="32">
        <f>SUM(E6:E9)</f>
        <v>2392584</v>
      </c>
      <c r="F10" s="32">
        <f>SUM(F6:F9)</f>
        <v>44000</v>
      </c>
      <c r="G10" s="32">
        <f>SUM(E10:F10)</f>
        <v>2436584</v>
      </c>
      <c r="H10" s="20"/>
      <c r="I10" s="218"/>
    </row>
    <row r="11" spans="1:20" ht="9" customHeight="1">
      <c r="A11" s="22"/>
      <c r="B11" s="26"/>
      <c r="C11" s="18"/>
      <c r="D11" s="19"/>
      <c r="E11" s="19"/>
      <c r="F11" s="27"/>
      <c r="G11" s="19"/>
      <c r="H11" s="19"/>
      <c r="I11" s="218"/>
    </row>
    <row r="12" spans="1:20" ht="13.5" customHeight="1">
      <c r="A12" s="20"/>
      <c r="B12" s="199" t="s">
        <v>216</v>
      </c>
      <c r="C12" s="19" t="s">
        <v>24</v>
      </c>
      <c r="D12" s="19"/>
      <c r="E12" s="19"/>
      <c r="F12" s="33"/>
      <c r="G12" s="18"/>
      <c r="H12" s="18"/>
      <c r="I12" s="219"/>
    </row>
    <row r="13" spans="1:20" s="1" customFormat="1" ht="9" customHeight="1">
      <c r="A13" s="304"/>
      <c r="B13" s="2"/>
      <c r="C13" s="164"/>
      <c r="D13" s="580"/>
      <c r="E13" s="580"/>
      <c r="F13" s="580"/>
      <c r="G13" s="580"/>
      <c r="H13" s="392"/>
      <c r="I13" s="574"/>
      <c r="J13" s="574"/>
      <c r="K13" s="574"/>
      <c r="L13" s="574"/>
      <c r="M13" s="574"/>
      <c r="N13" s="574"/>
      <c r="O13" s="574"/>
      <c r="P13" s="574"/>
      <c r="Q13" s="574"/>
      <c r="R13" s="574"/>
    </row>
    <row r="14" spans="1:20" s="1" customFormat="1" ht="13.8" thickBot="1">
      <c r="A14" s="34"/>
      <c r="B14" s="573" t="s">
        <v>77</v>
      </c>
      <c r="C14" s="573"/>
      <c r="D14" s="573"/>
      <c r="E14" s="573"/>
      <c r="F14" s="573"/>
      <c r="G14" s="573"/>
      <c r="H14" s="193"/>
      <c r="I14" s="576"/>
      <c r="J14" s="576"/>
      <c r="K14" s="576"/>
      <c r="L14" s="576"/>
      <c r="M14" s="576"/>
      <c r="N14" s="576"/>
      <c r="O14" s="576"/>
      <c r="P14" s="576"/>
      <c r="Q14" s="576"/>
      <c r="R14" s="576"/>
    </row>
    <row r="15" spans="1:20" s="1" customFormat="1" ht="14.4" thickTop="1" thickBot="1">
      <c r="A15" s="34"/>
      <c r="B15" s="162"/>
      <c r="C15" s="162" t="s">
        <v>25</v>
      </c>
      <c r="D15" s="162"/>
      <c r="E15" s="162"/>
      <c r="F15" s="162"/>
      <c r="G15" s="35" t="s">
        <v>80</v>
      </c>
      <c r="H15" s="21"/>
      <c r="I15" s="72"/>
      <c r="J15" s="72"/>
      <c r="K15" s="72"/>
      <c r="L15" s="72"/>
      <c r="M15" s="73"/>
      <c r="N15" s="72"/>
      <c r="O15" s="72"/>
      <c r="P15" s="72"/>
      <c r="Q15" s="72"/>
      <c r="R15" s="73"/>
    </row>
    <row r="16" spans="1:20" ht="14.1" customHeight="1" thickTop="1">
      <c r="C16" s="38" t="s">
        <v>47</v>
      </c>
      <c r="E16" s="240"/>
      <c r="F16" s="240"/>
      <c r="G16" s="8"/>
      <c r="H16" s="8"/>
      <c r="J16" s="48"/>
      <c r="K16" s="48"/>
      <c r="L16" s="48"/>
      <c r="M16" s="118"/>
      <c r="N16" s="48"/>
      <c r="S16" s="7"/>
      <c r="T16" s="7"/>
    </row>
    <row r="17" spans="1:13">
      <c r="A17" s="242"/>
      <c r="B17" s="40"/>
      <c r="C17" s="41"/>
      <c r="J17" s="48"/>
      <c r="K17" s="48"/>
      <c r="L17" s="48"/>
      <c r="M17" s="118"/>
    </row>
    <row r="18" spans="1:13">
      <c r="A18" s="242" t="s">
        <v>48</v>
      </c>
      <c r="B18" s="40">
        <v>2406</v>
      </c>
      <c r="C18" s="41" t="s">
        <v>136</v>
      </c>
      <c r="J18" s="48"/>
      <c r="K18" s="48"/>
      <c r="L18" s="48"/>
      <c r="M18" s="118"/>
    </row>
    <row r="19" spans="1:13">
      <c r="A19" s="242"/>
      <c r="B19" s="44">
        <v>1</v>
      </c>
      <c r="C19" s="396" t="s">
        <v>101</v>
      </c>
      <c r="J19" s="48"/>
      <c r="K19" s="48"/>
      <c r="L19" s="48"/>
      <c r="M19" s="118"/>
    </row>
    <row r="20" spans="1:13">
      <c r="B20" s="245">
        <v>1.105</v>
      </c>
      <c r="C20" s="43" t="s">
        <v>168</v>
      </c>
      <c r="J20" s="48"/>
      <c r="K20" s="48"/>
      <c r="L20" s="48"/>
      <c r="M20" s="118"/>
    </row>
    <row r="21" spans="1:13" ht="15" customHeight="1">
      <c r="A21" s="242"/>
      <c r="B21" s="44">
        <v>8</v>
      </c>
      <c r="C21" s="396" t="s">
        <v>155</v>
      </c>
      <c r="J21" s="48"/>
      <c r="K21" s="48"/>
      <c r="L21" s="48"/>
      <c r="M21" s="118"/>
    </row>
    <row r="22" spans="1:13" ht="26.4">
      <c r="A22" s="39" t="s">
        <v>219</v>
      </c>
      <c r="B22" s="39" t="s">
        <v>156</v>
      </c>
      <c r="C22" s="518" t="s">
        <v>235</v>
      </c>
      <c r="E22" s="284"/>
      <c r="F22" s="522"/>
      <c r="G22" s="284">
        <v>1</v>
      </c>
      <c r="I22" s="427"/>
      <c r="J22" s="528"/>
      <c r="K22" s="325"/>
      <c r="L22" s="350"/>
      <c r="M22" s="263"/>
    </row>
    <row r="23" spans="1:13" ht="15" customHeight="1">
      <c r="A23" s="242" t="s">
        <v>45</v>
      </c>
      <c r="B23" s="44">
        <v>8</v>
      </c>
      <c r="C23" s="396" t="s">
        <v>155</v>
      </c>
      <c r="E23" s="284"/>
      <c r="F23" s="522"/>
      <c r="G23" s="284">
        <f>SUM(G22:G22)</f>
        <v>1</v>
      </c>
      <c r="J23" s="48"/>
      <c r="K23" s="48"/>
      <c r="L23" s="48"/>
      <c r="M23" s="118"/>
    </row>
    <row r="24" spans="1:13">
      <c r="A24" s="242" t="s">
        <v>45</v>
      </c>
      <c r="B24" s="244">
        <v>1.105</v>
      </c>
      <c r="C24" s="41" t="s">
        <v>168</v>
      </c>
      <c r="E24" s="284"/>
      <c r="F24" s="522"/>
      <c r="G24" s="284">
        <f>G23</f>
        <v>1</v>
      </c>
      <c r="J24" s="48"/>
      <c r="K24" s="48"/>
      <c r="L24" s="48"/>
      <c r="M24" s="118"/>
    </row>
    <row r="25" spans="1:13">
      <c r="A25" s="242" t="s">
        <v>45</v>
      </c>
      <c r="B25" s="44">
        <v>1</v>
      </c>
      <c r="C25" s="396" t="s">
        <v>101</v>
      </c>
      <c r="E25" s="284"/>
      <c r="F25" s="522"/>
      <c r="G25" s="284">
        <f t="shared" ref="G25" si="0">G24</f>
        <v>1</v>
      </c>
      <c r="J25" s="48"/>
      <c r="K25" s="48"/>
      <c r="L25" s="48"/>
      <c r="M25" s="118"/>
    </row>
    <row r="26" spans="1:13">
      <c r="A26" s="242" t="s">
        <v>45</v>
      </c>
      <c r="B26" s="40">
        <v>2406</v>
      </c>
      <c r="C26" s="41" t="s">
        <v>136</v>
      </c>
      <c r="E26" s="529"/>
      <c r="F26" s="530"/>
      <c r="G26" s="529">
        <f t="shared" ref="G26" si="1">G25</f>
        <v>1</v>
      </c>
      <c r="J26" s="48"/>
      <c r="K26" s="48"/>
      <c r="L26" s="48"/>
      <c r="M26" s="118"/>
    </row>
    <row r="27" spans="1:13">
      <c r="A27" s="242"/>
      <c r="B27" s="40"/>
      <c r="C27" s="396"/>
      <c r="F27" s="521"/>
      <c r="J27" s="48"/>
      <c r="K27" s="48"/>
      <c r="L27" s="48"/>
      <c r="M27" s="118"/>
    </row>
    <row r="28" spans="1:13">
      <c r="A28" s="242" t="s">
        <v>48</v>
      </c>
      <c r="B28" s="40">
        <v>3435</v>
      </c>
      <c r="C28" s="41" t="s">
        <v>95</v>
      </c>
      <c r="F28" s="521"/>
      <c r="J28" s="48"/>
      <c r="K28" s="48"/>
      <c r="L28" s="48"/>
      <c r="M28" s="118"/>
    </row>
    <row r="29" spans="1:13" ht="26.4">
      <c r="A29" s="242"/>
      <c r="B29" s="44">
        <v>3</v>
      </c>
      <c r="C29" s="396" t="s">
        <v>137</v>
      </c>
      <c r="F29" s="521"/>
      <c r="J29" s="48"/>
      <c r="K29" s="48"/>
      <c r="L29" s="48"/>
      <c r="M29" s="118"/>
    </row>
    <row r="30" spans="1:13">
      <c r="A30" s="242"/>
      <c r="B30" s="244">
        <v>3.101</v>
      </c>
      <c r="C30" s="41" t="s">
        <v>96</v>
      </c>
      <c r="F30" s="521"/>
      <c r="J30" s="48"/>
      <c r="K30" s="48"/>
      <c r="L30" s="48"/>
      <c r="M30" s="118"/>
    </row>
    <row r="31" spans="1:13" ht="26.4">
      <c r="A31" s="242"/>
      <c r="B31" s="39">
        <v>12</v>
      </c>
      <c r="C31" s="518" t="s">
        <v>115</v>
      </c>
      <c r="F31" s="521"/>
      <c r="J31" s="48"/>
      <c r="K31" s="48"/>
      <c r="L31" s="48"/>
      <c r="M31" s="118"/>
    </row>
    <row r="32" spans="1:13" ht="26.4">
      <c r="A32" s="242"/>
      <c r="B32" s="246" t="s">
        <v>169</v>
      </c>
      <c r="C32" s="247" t="s">
        <v>170</v>
      </c>
      <c r="D32" s="42"/>
      <c r="E32" s="284"/>
      <c r="F32" s="522"/>
      <c r="G32" s="284">
        <v>1</v>
      </c>
      <c r="I32" s="325"/>
      <c r="J32" s="218"/>
      <c r="K32" s="359"/>
      <c r="L32" s="350"/>
      <c r="M32" s="263"/>
    </row>
    <row r="33" spans="1:13" ht="26.4">
      <c r="A33" s="242" t="s">
        <v>45</v>
      </c>
      <c r="B33" s="39">
        <v>12</v>
      </c>
      <c r="C33" s="396" t="s">
        <v>115</v>
      </c>
      <c r="D33" s="42"/>
      <c r="E33" s="284"/>
      <c r="F33" s="522"/>
      <c r="G33" s="523">
        <f>SUM(G32:G32)</f>
        <v>1</v>
      </c>
      <c r="J33" s="48"/>
      <c r="K33" s="48"/>
      <c r="L33" s="48"/>
      <c r="M33" s="118"/>
    </row>
    <row r="34" spans="1:13">
      <c r="A34" s="242" t="s">
        <v>45</v>
      </c>
      <c r="B34" s="244">
        <v>3.101</v>
      </c>
      <c r="C34" s="41" t="s">
        <v>96</v>
      </c>
      <c r="D34" s="42"/>
      <c r="E34" s="284"/>
      <c r="F34" s="522"/>
      <c r="G34" s="284">
        <f t="shared" ref="G34" si="2">G33</f>
        <v>1</v>
      </c>
      <c r="J34" s="48"/>
      <c r="K34" s="48"/>
      <c r="L34" s="48"/>
      <c r="M34" s="118"/>
    </row>
    <row r="35" spans="1:13" ht="26.4">
      <c r="A35" s="242" t="s">
        <v>45</v>
      </c>
      <c r="B35" s="44">
        <v>3</v>
      </c>
      <c r="C35" s="396" t="s">
        <v>137</v>
      </c>
      <c r="D35" s="42"/>
      <c r="E35" s="284"/>
      <c r="F35" s="522"/>
      <c r="G35" s="284">
        <f t="shared" ref="G35" si="3">G34</f>
        <v>1</v>
      </c>
      <c r="J35" s="48"/>
      <c r="K35" s="48"/>
      <c r="L35" s="48"/>
      <c r="M35" s="118"/>
    </row>
    <row r="36" spans="1:13">
      <c r="A36" s="242" t="s">
        <v>45</v>
      </c>
      <c r="B36" s="40">
        <v>3435</v>
      </c>
      <c r="C36" s="41" t="s">
        <v>95</v>
      </c>
      <c r="D36" s="284"/>
      <c r="E36" s="284"/>
      <c r="F36" s="522"/>
      <c r="G36" s="284">
        <f t="shared" ref="G36" si="4">G35</f>
        <v>1</v>
      </c>
      <c r="J36" s="48"/>
      <c r="K36" s="48"/>
      <c r="L36" s="48"/>
      <c r="M36" s="118"/>
    </row>
    <row r="37" spans="1:13">
      <c r="A37" s="243" t="s">
        <v>45</v>
      </c>
      <c r="B37" s="46"/>
      <c r="C37" s="47" t="s">
        <v>47</v>
      </c>
      <c r="D37" s="284"/>
      <c r="E37" s="284"/>
      <c r="F37" s="522"/>
      <c r="G37" s="284">
        <f>G26+G36</f>
        <v>2</v>
      </c>
      <c r="H37" s="430"/>
      <c r="J37" s="48"/>
      <c r="K37" s="48"/>
      <c r="L37" s="48"/>
      <c r="M37" s="118"/>
    </row>
    <row r="38" spans="1:13">
      <c r="A38" s="243" t="s">
        <v>45</v>
      </c>
      <c r="B38" s="46"/>
      <c r="C38" s="47" t="s">
        <v>46</v>
      </c>
      <c r="D38" s="284"/>
      <c r="E38" s="284"/>
      <c r="F38" s="522"/>
      <c r="G38" s="284">
        <f>G37</f>
        <v>2</v>
      </c>
      <c r="H38" s="8"/>
    </row>
    <row r="39" spans="1:13">
      <c r="A39" s="531" t="s">
        <v>219</v>
      </c>
      <c r="B39" s="338" t="s">
        <v>242</v>
      </c>
      <c r="C39" s="292"/>
    </row>
    <row r="40" spans="1:13">
      <c r="A40" s="531"/>
      <c r="B40" s="338"/>
      <c r="C40" s="292"/>
    </row>
    <row r="41" spans="1:13" ht="28.2" customHeight="1">
      <c r="A41" s="585" t="s">
        <v>243</v>
      </c>
      <c r="B41" s="585"/>
      <c r="C41" s="585"/>
      <c r="D41" s="585"/>
      <c r="E41" s="585"/>
      <c r="F41" s="585"/>
      <c r="G41" s="585"/>
    </row>
    <row r="43" spans="1:13">
      <c r="B43" s="39"/>
      <c r="C43" s="271"/>
      <c r="D43" s="190"/>
      <c r="E43" s="271"/>
      <c r="F43" s="190"/>
      <c r="G43" s="49"/>
    </row>
    <row r="44" spans="1:13">
      <c r="B44" s="39"/>
      <c r="C44" s="88"/>
      <c r="D44" s="145"/>
      <c r="E44" s="145"/>
      <c r="F44" s="169"/>
      <c r="G44" s="49"/>
    </row>
    <row r="45" spans="1:13">
      <c r="B45" s="39"/>
      <c r="C45" s="49"/>
      <c r="D45" s="42"/>
      <c r="E45" s="42"/>
      <c r="F45" s="49"/>
      <c r="G45" s="49"/>
    </row>
    <row r="46" spans="1:13">
      <c r="B46" s="39"/>
      <c r="C46" s="49"/>
      <c r="D46" s="42"/>
      <c r="E46" s="42"/>
      <c r="F46" s="49"/>
      <c r="G46" s="49"/>
    </row>
    <row r="47" spans="1:13">
      <c r="B47" s="39"/>
      <c r="C47" s="49"/>
      <c r="D47" s="42"/>
      <c r="E47" s="42"/>
      <c r="F47" s="49"/>
      <c r="G47" s="49"/>
    </row>
  </sheetData>
  <autoFilter ref="A15:X18"/>
  <mergeCells count="11">
    <mergeCell ref="A41:G41"/>
    <mergeCell ref="I13:R13"/>
    <mergeCell ref="I14:M14"/>
    <mergeCell ref="N14:R14"/>
    <mergeCell ref="A2:G2"/>
    <mergeCell ref="A1:G1"/>
    <mergeCell ref="A3:G3"/>
    <mergeCell ref="B4:G4"/>
    <mergeCell ref="B14:G14"/>
    <mergeCell ref="D13:E13"/>
    <mergeCell ref="F13:G13"/>
  </mergeCells>
  <printOptions horizontalCentered="1"/>
  <pageMargins left="0.55118110236220474" right="0.55118110236220474" top="0.74803149606299213" bottom="1.5748031496062993" header="0.51181102362204722" footer="1.1811023622047245"/>
  <pageSetup paperSize="9" scale="93" firstPageNumber="5" orientation="portrait" blackAndWhite="1" useFirstPageNumber="1" r:id="rId1"/>
  <headerFooter alignWithMargins="0">
    <oddHeader xml:space="preserve">&amp;C   </oddHeader>
    <oddFooter>&amp;C&amp;"Times New Roman,Bold"&amp;P</oddFooter>
  </headerFooter>
</worksheet>
</file>

<file path=xl/worksheets/sheet8.xml><?xml version="1.0" encoding="utf-8"?>
<worksheet xmlns="http://schemas.openxmlformats.org/spreadsheetml/2006/main" xmlns:r="http://schemas.openxmlformats.org/officeDocument/2006/relationships">
  <sheetPr syncVertical="1" syncRef="A37" transitionEvaluation="1">
    <tabColor rgb="FF0070C0"/>
  </sheetPr>
  <dimension ref="A1:H51"/>
  <sheetViews>
    <sheetView view="pageBreakPreview" topLeftCell="A37" zoomScaleSheetLayoutView="100" workbookViewId="0">
      <selection activeCell="A54" sqref="A54:XFD58"/>
    </sheetView>
  </sheetViews>
  <sheetFormatPr defaultColWidth="11" defaultRowHeight="13.2"/>
  <cols>
    <col min="1" max="1" width="5.5546875" style="248" customWidth="1"/>
    <col min="2" max="2" width="8.109375" style="411" customWidth="1"/>
    <col min="3" max="3" width="34.5546875" style="63" customWidth="1"/>
    <col min="4" max="4" width="8.109375" style="63" customWidth="1"/>
    <col min="5" max="5" width="9.44140625" style="63" customWidth="1"/>
    <col min="6" max="7" width="9.33203125" style="63" customWidth="1"/>
    <col min="8" max="8" width="3.44140625" style="63" customWidth="1"/>
    <col min="9" max="9" width="13.6640625" style="63" customWidth="1"/>
    <col min="10" max="11" width="11" style="63"/>
    <col min="12" max="12" width="8.5546875" style="63" customWidth="1"/>
    <col min="13" max="13" width="11.109375" style="63" bestFit="1" customWidth="1"/>
    <col min="14" max="14" width="11.33203125" style="63" bestFit="1" customWidth="1"/>
    <col min="15" max="16384" width="11" style="63"/>
  </cols>
  <sheetData>
    <row r="1" spans="1:8" ht="15" customHeight="1">
      <c r="A1" s="586" t="s">
        <v>55</v>
      </c>
      <c r="B1" s="586"/>
      <c r="C1" s="586"/>
      <c r="D1" s="586"/>
      <c r="E1" s="586"/>
      <c r="F1" s="586"/>
      <c r="G1" s="586"/>
      <c r="H1" s="517"/>
    </row>
    <row r="2" spans="1:8" ht="15" customHeight="1">
      <c r="A2" s="586" t="s">
        <v>132</v>
      </c>
      <c r="B2" s="586"/>
      <c r="C2" s="586"/>
      <c r="D2" s="586"/>
      <c r="E2" s="586"/>
      <c r="F2" s="586"/>
      <c r="G2" s="586"/>
      <c r="H2" s="517"/>
    </row>
    <row r="3" spans="1:8" ht="28.05" customHeight="1">
      <c r="A3" s="571" t="s">
        <v>210</v>
      </c>
      <c r="B3" s="571"/>
      <c r="C3" s="571"/>
      <c r="D3" s="571"/>
      <c r="E3" s="571"/>
      <c r="F3" s="571"/>
      <c r="G3" s="571"/>
      <c r="H3" s="512"/>
    </row>
    <row r="4" spans="1:8" ht="13.8">
      <c r="A4" s="22"/>
      <c r="B4" s="572"/>
      <c r="C4" s="572"/>
      <c r="D4" s="572"/>
      <c r="E4" s="572"/>
      <c r="F4" s="572"/>
      <c r="G4" s="572"/>
      <c r="H4" s="508"/>
    </row>
    <row r="5" spans="1:8">
      <c r="A5" s="22"/>
      <c r="B5" s="18"/>
      <c r="C5" s="18"/>
      <c r="D5" s="24"/>
      <c r="E5" s="25" t="s">
        <v>11</v>
      </c>
      <c r="F5" s="25" t="s">
        <v>12</v>
      </c>
      <c r="G5" s="25" t="s">
        <v>80</v>
      </c>
      <c r="H5" s="21"/>
    </row>
    <row r="6" spans="1:8">
      <c r="A6" s="22"/>
      <c r="B6" s="30" t="s">
        <v>13</v>
      </c>
      <c r="C6" s="18" t="s">
        <v>14</v>
      </c>
      <c r="D6" s="27" t="s">
        <v>46</v>
      </c>
      <c r="E6" s="20">
        <v>5062212</v>
      </c>
      <c r="F6" s="286">
        <v>480100</v>
      </c>
      <c r="G6" s="20">
        <f>SUM(E6:F6)</f>
        <v>5542312</v>
      </c>
      <c r="H6" s="20"/>
    </row>
    <row r="7" spans="1:8">
      <c r="A7" s="22"/>
      <c r="B7" s="30" t="s">
        <v>15</v>
      </c>
      <c r="C7" s="18" t="s">
        <v>199</v>
      </c>
      <c r="D7" s="27" t="s">
        <v>46</v>
      </c>
      <c r="E7" s="20">
        <v>267300</v>
      </c>
      <c r="F7" s="286">
        <v>92000</v>
      </c>
      <c r="G7" s="20">
        <f>SUM(E7:F7)</f>
        <v>359300</v>
      </c>
      <c r="H7" s="20"/>
    </row>
    <row r="8" spans="1:8">
      <c r="A8" s="22"/>
      <c r="B8" s="26" t="s">
        <v>23</v>
      </c>
      <c r="C8" s="28" t="s">
        <v>16</v>
      </c>
      <c r="D8" s="29"/>
      <c r="E8" s="21"/>
      <c r="F8" s="202"/>
      <c r="G8" s="21"/>
      <c r="H8" s="21"/>
    </row>
    <row r="9" spans="1:8">
      <c r="A9" s="22"/>
      <c r="B9" s="26"/>
      <c r="C9" s="28" t="s">
        <v>79</v>
      </c>
      <c r="D9" s="29" t="s">
        <v>46</v>
      </c>
      <c r="E9" s="21">
        <f>G26</f>
        <v>100000</v>
      </c>
      <c r="F9" s="191">
        <f>G46</f>
        <v>1273000</v>
      </c>
      <c r="G9" s="21">
        <f>SUM(E9:F9)</f>
        <v>1373000</v>
      </c>
      <c r="H9" s="21"/>
    </row>
    <row r="10" spans="1:8">
      <c r="A10" s="22"/>
      <c r="B10" s="30" t="s">
        <v>45</v>
      </c>
      <c r="C10" s="18" t="s">
        <v>209</v>
      </c>
      <c r="D10" s="31" t="s">
        <v>46</v>
      </c>
      <c r="E10" s="32">
        <f>SUM(E6:E9)</f>
        <v>5429512</v>
      </c>
      <c r="F10" s="285">
        <f>SUM(F6:F9)</f>
        <v>1845100</v>
      </c>
      <c r="G10" s="32">
        <f>SUM(E10:F10)</f>
        <v>7274612</v>
      </c>
      <c r="H10" s="20"/>
    </row>
    <row r="11" spans="1:8" ht="10.199999999999999" customHeight="1">
      <c r="A11" s="22"/>
      <c r="B11" s="26"/>
      <c r="C11" s="18"/>
      <c r="D11" s="19"/>
      <c r="E11" s="19"/>
      <c r="F11" s="27"/>
      <c r="G11" s="19"/>
      <c r="H11" s="19"/>
    </row>
    <row r="12" spans="1:8">
      <c r="A12" s="20"/>
      <c r="B12" s="199" t="s">
        <v>216</v>
      </c>
      <c r="C12" s="19" t="s">
        <v>24</v>
      </c>
      <c r="D12" s="19"/>
      <c r="E12" s="19"/>
      <c r="F12" s="27"/>
      <c r="G12" s="19"/>
      <c r="H12" s="19"/>
    </row>
    <row r="13" spans="1:8" s="1" customFormat="1">
      <c r="A13" s="304"/>
      <c r="B13" s="2"/>
      <c r="C13" s="164"/>
      <c r="D13" s="183"/>
      <c r="E13" s="183"/>
      <c r="F13" s="183"/>
      <c r="G13" s="183"/>
      <c r="H13" s="183"/>
    </row>
    <row r="14" spans="1:8" s="1" customFormat="1" ht="13.8" thickBot="1">
      <c r="A14" s="34"/>
      <c r="B14" s="573" t="s">
        <v>77</v>
      </c>
      <c r="C14" s="573"/>
      <c r="D14" s="573"/>
      <c r="E14" s="573"/>
      <c r="F14" s="573"/>
      <c r="G14" s="573"/>
      <c r="H14" s="193"/>
    </row>
    <row r="15" spans="1:8" s="1" customFormat="1" ht="14.4" thickTop="1" thickBot="1">
      <c r="A15" s="34"/>
      <c r="B15" s="162"/>
      <c r="C15" s="162" t="s">
        <v>25</v>
      </c>
      <c r="D15" s="162"/>
      <c r="E15" s="162"/>
      <c r="F15" s="162"/>
      <c r="G15" s="35" t="s">
        <v>80</v>
      </c>
      <c r="H15" s="21"/>
    </row>
    <row r="16" spans="1:8" ht="13.95" customHeight="1" thickTop="1">
      <c r="A16" s="346"/>
      <c r="B16" s="9"/>
      <c r="C16" s="10" t="s">
        <v>47</v>
      </c>
      <c r="D16" s="3"/>
      <c r="E16" s="229"/>
      <c r="F16" s="229"/>
      <c r="G16" s="3"/>
      <c r="H16" s="3"/>
    </row>
    <row r="17" spans="1:8" ht="13.95" customHeight="1">
      <c r="A17" s="346" t="s">
        <v>48</v>
      </c>
      <c r="B17" s="11">
        <v>2210</v>
      </c>
      <c r="C17" s="12" t="s">
        <v>56</v>
      </c>
      <c r="D17" s="75"/>
      <c r="E17" s="166"/>
      <c r="F17" s="166"/>
      <c r="G17" s="75"/>
      <c r="H17" s="75"/>
    </row>
    <row r="18" spans="1:8">
      <c r="A18" s="346"/>
      <c r="B18" s="13">
        <v>6</v>
      </c>
      <c r="C18" s="14" t="s">
        <v>173</v>
      </c>
    </row>
    <row r="19" spans="1:8">
      <c r="A19" s="346"/>
      <c r="B19" s="15">
        <v>6.101</v>
      </c>
      <c r="C19" s="10" t="s">
        <v>174</v>
      </c>
    </row>
    <row r="20" spans="1:8">
      <c r="A20" s="346"/>
      <c r="B20" s="360">
        <v>15</v>
      </c>
      <c r="C20" s="19" t="s">
        <v>175</v>
      </c>
    </row>
    <row r="21" spans="1:8" ht="26.4">
      <c r="A21" s="346"/>
      <c r="B21" s="9" t="s">
        <v>176</v>
      </c>
      <c r="C21" s="14" t="s">
        <v>177</v>
      </c>
      <c r="E21" s="161"/>
      <c r="F21" s="161"/>
      <c r="G21" s="161">
        <v>100000</v>
      </c>
    </row>
    <row r="22" spans="1:8">
      <c r="A22" s="346" t="s">
        <v>45</v>
      </c>
      <c r="B22" s="360">
        <v>15</v>
      </c>
      <c r="C22" s="127" t="s">
        <v>175</v>
      </c>
      <c r="E22" s="161"/>
      <c r="F22" s="161"/>
      <c r="G22" s="161">
        <f>SUM(G21:G21)</f>
        <v>100000</v>
      </c>
    </row>
    <row r="23" spans="1:8">
      <c r="A23" s="346" t="s">
        <v>45</v>
      </c>
      <c r="B23" s="15">
        <v>6.101</v>
      </c>
      <c r="C23" s="10" t="s">
        <v>174</v>
      </c>
      <c r="E23" s="161"/>
      <c r="F23" s="161"/>
      <c r="G23" s="161">
        <f>G22</f>
        <v>100000</v>
      </c>
    </row>
    <row r="24" spans="1:8">
      <c r="A24" s="346" t="s">
        <v>45</v>
      </c>
      <c r="B24" s="13">
        <v>6</v>
      </c>
      <c r="C24" s="14" t="s">
        <v>173</v>
      </c>
      <c r="E24" s="161"/>
      <c r="F24" s="161"/>
      <c r="G24" s="161">
        <f t="shared" ref="G24" si="0">G23</f>
        <v>100000</v>
      </c>
    </row>
    <row r="25" spans="1:8">
      <c r="A25" s="346" t="s">
        <v>45</v>
      </c>
      <c r="B25" s="11">
        <v>2210</v>
      </c>
      <c r="C25" s="12" t="s">
        <v>56</v>
      </c>
      <c r="D25" s="161"/>
      <c r="E25" s="161"/>
      <c r="F25" s="161"/>
      <c r="G25" s="161">
        <f t="shared" ref="G25:G26" si="1">G24</f>
        <v>100000</v>
      </c>
    </row>
    <row r="26" spans="1:8">
      <c r="A26" s="361" t="s">
        <v>45</v>
      </c>
      <c r="B26" s="17"/>
      <c r="C26" s="362" t="s">
        <v>47</v>
      </c>
      <c r="D26" s="161"/>
      <c r="E26" s="161"/>
      <c r="F26" s="161"/>
      <c r="G26" s="161">
        <f t="shared" si="1"/>
        <v>100000</v>
      </c>
    </row>
    <row r="27" spans="1:8">
      <c r="A27" s="346"/>
      <c r="B27" s="9"/>
      <c r="C27" s="10"/>
    </row>
    <row r="28" spans="1:8">
      <c r="A28" s="346"/>
      <c r="B28" s="9"/>
      <c r="C28" s="129" t="s">
        <v>18</v>
      </c>
    </row>
    <row r="29" spans="1:8" ht="26.4">
      <c r="A29" s="346" t="s">
        <v>48</v>
      </c>
      <c r="B29" s="111">
        <v>4210</v>
      </c>
      <c r="C29" s="344" t="s">
        <v>178</v>
      </c>
    </row>
    <row r="30" spans="1:8">
      <c r="A30" s="125"/>
      <c r="B30" s="113">
        <v>1</v>
      </c>
      <c r="C30" s="335" t="s">
        <v>85</v>
      </c>
    </row>
    <row r="31" spans="1:8">
      <c r="A31" s="125"/>
      <c r="B31" s="128">
        <v>1.1100000000000001</v>
      </c>
      <c r="C31" s="344" t="s">
        <v>86</v>
      </c>
    </row>
    <row r="32" spans="1:8">
      <c r="A32" s="125"/>
      <c r="B32" s="114">
        <v>60</v>
      </c>
      <c r="C32" s="335" t="s">
        <v>40</v>
      </c>
    </row>
    <row r="33" spans="1:7" ht="26.4">
      <c r="A33" s="114" t="s">
        <v>219</v>
      </c>
      <c r="B33" s="121" t="s">
        <v>233</v>
      </c>
      <c r="C33" s="335" t="s">
        <v>244</v>
      </c>
      <c r="E33" s="161"/>
      <c r="F33" s="161"/>
      <c r="G33" s="161">
        <v>1000</v>
      </c>
    </row>
    <row r="34" spans="1:7">
      <c r="A34" s="125" t="s">
        <v>45</v>
      </c>
      <c r="B34" s="114">
        <v>60</v>
      </c>
      <c r="C34" s="335" t="s">
        <v>40</v>
      </c>
      <c r="E34" s="161"/>
      <c r="F34" s="161"/>
      <c r="G34" s="161">
        <f>SUM(G33:G33)</f>
        <v>1000</v>
      </c>
    </row>
    <row r="35" spans="1:7">
      <c r="A35" s="125" t="s">
        <v>45</v>
      </c>
      <c r="B35" s="128">
        <v>1.1100000000000001</v>
      </c>
      <c r="C35" s="344" t="s">
        <v>86</v>
      </c>
      <c r="E35" s="253"/>
      <c r="F35" s="253"/>
      <c r="G35" s="253">
        <f t="shared" ref="G35:G36" si="2">G34</f>
        <v>1000</v>
      </c>
    </row>
    <row r="36" spans="1:7">
      <c r="A36" s="125" t="s">
        <v>45</v>
      </c>
      <c r="B36" s="113">
        <v>1</v>
      </c>
      <c r="C36" s="335" t="s">
        <v>85</v>
      </c>
      <c r="E36" s="161"/>
      <c r="F36" s="161"/>
      <c r="G36" s="161">
        <f t="shared" si="2"/>
        <v>1000</v>
      </c>
    </row>
    <row r="37" spans="1:7">
      <c r="A37" s="125"/>
      <c r="B37" s="113"/>
      <c r="C37" s="335"/>
    </row>
    <row r="38" spans="1:7">
      <c r="A38" s="125"/>
      <c r="B38" s="113">
        <v>3</v>
      </c>
      <c r="C38" s="335" t="s">
        <v>171</v>
      </c>
    </row>
    <row r="39" spans="1:7">
      <c r="A39" s="125"/>
      <c r="B39" s="128">
        <v>3.105</v>
      </c>
      <c r="C39" s="344" t="s">
        <v>172</v>
      </c>
    </row>
    <row r="40" spans="1:7">
      <c r="A40" s="114"/>
      <c r="B40" s="113">
        <v>60</v>
      </c>
      <c r="C40" s="335" t="s">
        <v>179</v>
      </c>
    </row>
    <row r="41" spans="1:7">
      <c r="A41" s="125"/>
      <c r="B41" s="113" t="s">
        <v>162</v>
      </c>
      <c r="C41" s="349" t="s">
        <v>5</v>
      </c>
      <c r="E41" s="161"/>
      <c r="F41" s="161"/>
      <c r="G41" s="161">
        <v>1272000</v>
      </c>
    </row>
    <row r="42" spans="1:7">
      <c r="A42" s="125" t="s">
        <v>45</v>
      </c>
      <c r="B42" s="113">
        <v>60</v>
      </c>
      <c r="C42" s="335" t="s">
        <v>179</v>
      </c>
      <c r="E42" s="161"/>
      <c r="F42" s="161"/>
      <c r="G42" s="161">
        <f t="shared" ref="G42" si="3">G41</f>
        <v>1272000</v>
      </c>
    </row>
    <row r="43" spans="1:7">
      <c r="A43" s="125" t="s">
        <v>45</v>
      </c>
      <c r="B43" s="128">
        <v>3.105</v>
      </c>
      <c r="C43" s="344" t="s">
        <v>172</v>
      </c>
      <c r="D43" s="78"/>
      <c r="E43" s="161"/>
      <c r="F43" s="161"/>
      <c r="G43" s="161">
        <f>G42</f>
        <v>1272000</v>
      </c>
    </row>
    <row r="44" spans="1:7">
      <c r="A44" s="125" t="s">
        <v>45</v>
      </c>
      <c r="B44" s="113">
        <v>3</v>
      </c>
      <c r="C44" s="335" t="s">
        <v>171</v>
      </c>
      <c r="D44" s="78"/>
      <c r="E44" s="161"/>
      <c r="F44" s="161"/>
      <c r="G44" s="161">
        <f t="shared" ref="G44" si="4">G43</f>
        <v>1272000</v>
      </c>
    </row>
    <row r="45" spans="1:7" ht="26.4">
      <c r="A45" s="125" t="s">
        <v>45</v>
      </c>
      <c r="B45" s="111">
        <v>4210</v>
      </c>
      <c r="C45" s="344" t="s">
        <v>116</v>
      </c>
      <c r="D45" s="161"/>
      <c r="E45" s="161"/>
      <c r="F45" s="161"/>
      <c r="G45" s="550">
        <f>G36+G44</f>
        <v>1273000</v>
      </c>
    </row>
    <row r="46" spans="1:7">
      <c r="A46" s="16" t="s">
        <v>45</v>
      </c>
      <c r="B46" s="157"/>
      <c r="C46" s="158" t="s">
        <v>18</v>
      </c>
      <c r="D46" s="161"/>
      <c r="E46" s="161"/>
      <c r="F46" s="161"/>
      <c r="G46" s="161">
        <f t="shared" ref="G46" si="5">G45</f>
        <v>1273000</v>
      </c>
    </row>
    <row r="47" spans="1:7">
      <c r="A47" s="16" t="s">
        <v>45</v>
      </c>
      <c r="B47" s="157"/>
      <c r="C47" s="158" t="s">
        <v>46</v>
      </c>
      <c r="D47" s="161"/>
      <c r="E47" s="161"/>
      <c r="F47" s="161"/>
      <c r="G47" s="161">
        <f>G46+G26</f>
        <v>1373000</v>
      </c>
    </row>
    <row r="48" spans="1:7">
      <c r="A48" s="264" t="s">
        <v>219</v>
      </c>
      <c r="B48" s="152" t="s">
        <v>242</v>
      </c>
      <c r="C48" s="160"/>
    </row>
    <row r="49" spans="1:8">
      <c r="A49" s="264"/>
      <c r="B49" s="152"/>
      <c r="C49" s="160"/>
    </row>
    <row r="50" spans="1:8">
      <c r="A50" s="152" t="s">
        <v>245</v>
      </c>
      <c r="B50" s="532"/>
      <c r="C50" s="71"/>
      <c r="D50" s="71"/>
      <c r="E50" s="71"/>
      <c r="F50" s="71"/>
      <c r="G50" s="71"/>
      <c r="H50" s="71"/>
    </row>
    <row r="51" spans="1:8">
      <c r="A51" s="152"/>
      <c r="B51" s="532"/>
      <c r="C51" s="71"/>
      <c r="D51" s="71"/>
      <c r="E51" s="71"/>
      <c r="F51" s="71"/>
      <c r="G51" s="71"/>
      <c r="H51" s="71"/>
    </row>
  </sheetData>
  <autoFilter ref="A15:H17"/>
  <mergeCells count="5">
    <mergeCell ref="B14:G14"/>
    <mergeCell ref="A1:G1"/>
    <mergeCell ref="A2:G2"/>
    <mergeCell ref="A3:G3"/>
    <mergeCell ref="B4:G4"/>
  </mergeCells>
  <printOptions horizontalCentered="1"/>
  <pageMargins left="0.55118110236220474" right="0.55118110236220474" top="0.74803149606299213" bottom="1.5748031496062993" header="0.51181102362204722" footer="1.1811023622047245"/>
  <pageSetup paperSize="9" scale="93" firstPageNumber="6" orientation="portrait" blackAndWhite="1" useFirstPageNumber="1" r:id="rId1"/>
  <headerFooter alignWithMargins="0">
    <oddHeader xml:space="preserve">&amp;C   </oddHeader>
    <oddFooter>&amp;C&amp;"Times New Roman,Bold" &amp;P</oddFooter>
  </headerFooter>
  <drawing r:id="rId2"/>
</worksheet>
</file>

<file path=xl/worksheets/sheet9.xml><?xml version="1.0" encoding="utf-8"?>
<worksheet xmlns="http://schemas.openxmlformats.org/spreadsheetml/2006/main" xmlns:r="http://schemas.openxmlformats.org/officeDocument/2006/relationships">
  <sheetPr syncVertical="1" syncRef="A1" transitionEvaluation="1" codeName="Sheet18">
    <tabColor rgb="FF00B0F0"/>
  </sheetPr>
  <dimension ref="A1:H28"/>
  <sheetViews>
    <sheetView view="pageBreakPreview" zoomScaleSheetLayoutView="100" workbookViewId="0">
      <selection activeCell="A32" sqref="A32:XFD35"/>
    </sheetView>
  </sheetViews>
  <sheetFormatPr defaultColWidth="11" defaultRowHeight="13.2"/>
  <cols>
    <col min="1" max="1" width="5.33203125" style="336" customWidth="1"/>
    <col min="2" max="2" width="7.88671875" style="65" customWidth="1"/>
    <col min="3" max="3" width="35.33203125" style="54" customWidth="1"/>
    <col min="4" max="4" width="6.33203125" style="63" customWidth="1"/>
    <col min="5" max="5" width="9.44140625" style="63" customWidth="1"/>
    <col min="6" max="6" width="9.109375" style="54" customWidth="1"/>
    <col min="7" max="7" width="8.5546875" style="54" customWidth="1"/>
    <col min="8" max="8" width="3.33203125" style="54" customWidth="1"/>
    <col min="9" max="16384" width="11" style="54"/>
  </cols>
  <sheetData>
    <row r="1" spans="1:8" ht="15" customHeight="1">
      <c r="A1" s="588" t="s">
        <v>64</v>
      </c>
      <c r="B1" s="588"/>
      <c r="C1" s="588"/>
      <c r="D1" s="588"/>
      <c r="E1" s="588"/>
      <c r="F1" s="588"/>
      <c r="G1" s="588"/>
      <c r="H1" s="163"/>
    </row>
    <row r="2" spans="1:8" ht="15" customHeight="1">
      <c r="A2" s="587" t="s">
        <v>65</v>
      </c>
      <c r="B2" s="587"/>
      <c r="C2" s="587"/>
      <c r="D2" s="587"/>
      <c r="E2" s="587"/>
      <c r="F2" s="587"/>
      <c r="G2" s="587"/>
      <c r="H2" s="412"/>
    </row>
    <row r="3" spans="1:8" ht="28.05" customHeight="1">
      <c r="A3" s="571" t="s">
        <v>211</v>
      </c>
      <c r="B3" s="571"/>
      <c r="C3" s="571"/>
      <c r="D3" s="571"/>
      <c r="E3" s="571"/>
      <c r="F3" s="571"/>
      <c r="G3" s="571"/>
      <c r="H3" s="397"/>
    </row>
    <row r="4" spans="1:8" ht="13.8">
      <c r="A4" s="22"/>
      <c r="B4" s="221"/>
      <c r="C4" s="221"/>
      <c r="D4" s="221"/>
      <c r="E4" s="221"/>
      <c r="F4" s="221"/>
      <c r="G4" s="221"/>
      <c r="H4" s="398"/>
    </row>
    <row r="5" spans="1:8">
      <c r="A5" s="22"/>
      <c r="B5" s="18"/>
      <c r="C5" s="18"/>
      <c r="D5" s="24"/>
      <c r="E5" s="25" t="s">
        <v>11</v>
      </c>
      <c r="F5" s="25" t="s">
        <v>12</v>
      </c>
      <c r="G5" s="25" t="s">
        <v>80</v>
      </c>
      <c r="H5" s="21"/>
    </row>
    <row r="6" spans="1:8">
      <c r="A6" s="22"/>
      <c r="B6" s="30" t="s">
        <v>13</v>
      </c>
      <c r="C6" s="18" t="s">
        <v>14</v>
      </c>
      <c r="D6" s="27" t="s">
        <v>46</v>
      </c>
      <c r="E6" s="20">
        <v>623714</v>
      </c>
      <c r="F6" s="20">
        <v>108320</v>
      </c>
      <c r="G6" s="20">
        <f>SUM(E6:F6)</f>
        <v>732034</v>
      </c>
      <c r="H6" s="20"/>
    </row>
    <row r="7" spans="1:8">
      <c r="A7" s="22"/>
      <c r="B7" s="30" t="s">
        <v>15</v>
      </c>
      <c r="C7" s="18" t="s">
        <v>199</v>
      </c>
      <c r="D7" s="27" t="s">
        <v>46</v>
      </c>
      <c r="E7" s="20">
        <v>103620</v>
      </c>
      <c r="F7" s="195">
        <v>0</v>
      </c>
      <c r="G7" s="20">
        <f>SUM(E7:F7)</f>
        <v>103620</v>
      </c>
      <c r="H7" s="20"/>
    </row>
    <row r="8" spans="1:8">
      <c r="A8" s="22"/>
      <c r="B8" s="26" t="s">
        <v>23</v>
      </c>
      <c r="C8" s="28" t="s">
        <v>16</v>
      </c>
      <c r="D8" s="29"/>
      <c r="E8" s="21"/>
      <c r="F8" s="21"/>
      <c r="G8" s="21"/>
      <c r="H8" s="21"/>
    </row>
    <row r="9" spans="1:8">
      <c r="A9" s="22"/>
      <c r="B9" s="26"/>
      <c r="C9" s="28" t="s">
        <v>79</v>
      </c>
      <c r="D9" s="29" t="s">
        <v>46</v>
      </c>
      <c r="E9" s="203">
        <f>G24</f>
        <v>1</v>
      </c>
      <c r="F9" s="138">
        <v>0</v>
      </c>
      <c r="G9" s="21">
        <f>SUM(E9:F9)</f>
        <v>1</v>
      </c>
      <c r="H9" s="21"/>
    </row>
    <row r="10" spans="1:8">
      <c r="A10" s="22"/>
      <c r="B10" s="30" t="s">
        <v>45</v>
      </c>
      <c r="C10" s="18" t="s">
        <v>201</v>
      </c>
      <c r="D10" s="31" t="s">
        <v>46</v>
      </c>
      <c r="E10" s="32">
        <f>SUM(E6:E9)</f>
        <v>727335</v>
      </c>
      <c r="F10" s="32">
        <f>SUM(F6:F9)</f>
        <v>108320</v>
      </c>
      <c r="G10" s="32">
        <f>SUM(E10:F10)</f>
        <v>835655</v>
      </c>
      <c r="H10" s="20"/>
    </row>
    <row r="11" spans="1:8">
      <c r="A11" s="22"/>
      <c r="B11" s="26"/>
      <c r="C11" s="18"/>
      <c r="D11" s="19"/>
      <c r="E11" s="19"/>
      <c r="F11" s="27"/>
      <c r="G11" s="19"/>
      <c r="H11" s="19"/>
    </row>
    <row r="12" spans="1:8">
      <c r="A12" s="20"/>
      <c r="B12" s="199" t="s">
        <v>216</v>
      </c>
      <c r="C12" s="19" t="s">
        <v>24</v>
      </c>
      <c r="D12" s="19"/>
      <c r="E12" s="19"/>
      <c r="F12" s="27"/>
      <c r="G12" s="19"/>
      <c r="H12" s="19"/>
    </row>
    <row r="13" spans="1:8" s="1" customFormat="1" ht="10.95" customHeight="1">
      <c r="A13" s="304"/>
      <c r="B13" s="2"/>
      <c r="C13" s="164"/>
      <c r="D13" s="183"/>
      <c r="E13" s="183"/>
      <c r="F13" s="183"/>
      <c r="G13" s="183"/>
      <c r="H13" s="183"/>
    </row>
    <row r="14" spans="1:8" s="1" customFormat="1" ht="13.2" customHeight="1" thickBot="1">
      <c r="A14" s="34"/>
      <c r="B14" s="363"/>
      <c r="C14" s="363"/>
      <c r="D14" s="363"/>
      <c r="E14" s="363"/>
      <c r="F14" s="363"/>
      <c r="G14" s="540" t="s">
        <v>77</v>
      </c>
      <c r="H14" s="193"/>
    </row>
    <row r="15" spans="1:8" s="1" customFormat="1" ht="14.4" thickTop="1" thickBot="1">
      <c r="A15" s="34"/>
      <c r="B15" s="162"/>
      <c r="C15" s="162" t="s">
        <v>25</v>
      </c>
      <c r="D15" s="162"/>
      <c r="E15" s="162"/>
      <c r="F15" s="162"/>
      <c r="G15" s="35" t="s">
        <v>80</v>
      </c>
      <c r="H15" s="21"/>
    </row>
    <row r="16" spans="1:8" ht="15" customHeight="1" thickTop="1">
      <c r="A16" s="403"/>
      <c r="B16" s="56"/>
      <c r="C16" s="342" t="s">
        <v>47</v>
      </c>
      <c r="D16" s="59"/>
      <c r="E16" s="229"/>
      <c r="F16" s="229"/>
      <c r="G16" s="59"/>
      <c r="H16" s="59"/>
    </row>
    <row r="17" spans="1:8" ht="15" customHeight="1">
      <c r="A17" s="403" t="s">
        <v>48</v>
      </c>
      <c r="B17" s="60">
        <v>2851</v>
      </c>
      <c r="C17" s="342" t="s">
        <v>53</v>
      </c>
      <c r="D17" s="171"/>
      <c r="E17" s="172"/>
      <c r="F17" s="171"/>
      <c r="G17" s="172"/>
      <c r="H17" s="172"/>
    </row>
    <row r="18" spans="1:8" ht="15" customHeight="1">
      <c r="A18" s="403"/>
      <c r="B18" s="64">
        <v>0.10199999999999999</v>
      </c>
      <c r="C18" s="342" t="s">
        <v>117</v>
      </c>
      <c r="F18" s="63"/>
      <c r="G18" s="63"/>
      <c r="H18" s="63"/>
    </row>
    <row r="19" spans="1:8" ht="15" customHeight="1">
      <c r="A19" s="403"/>
      <c r="B19" s="56">
        <v>66</v>
      </c>
      <c r="C19" s="337" t="s">
        <v>102</v>
      </c>
      <c r="F19" s="63"/>
      <c r="G19" s="63"/>
      <c r="H19" s="63"/>
    </row>
    <row r="20" spans="1:8" ht="39.6">
      <c r="A20" s="56" t="s">
        <v>219</v>
      </c>
      <c r="B20" s="56" t="s">
        <v>234</v>
      </c>
      <c r="C20" s="351" t="s">
        <v>246</v>
      </c>
      <c r="E20" s="161"/>
      <c r="F20" s="433"/>
      <c r="G20" s="161">
        <v>1</v>
      </c>
    </row>
    <row r="21" spans="1:8" ht="15" customHeight="1">
      <c r="A21" s="403" t="s">
        <v>45</v>
      </c>
      <c r="B21" s="56">
        <v>66</v>
      </c>
      <c r="C21" s="337" t="s">
        <v>102</v>
      </c>
      <c r="E21" s="161"/>
      <c r="F21" s="161"/>
      <c r="G21" s="161">
        <f>SUM(G20:G20)</f>
        <v>1</v>
      </c>
    </row>
    <row r="22" spans="1:8" ht="15" customHeight="1">
      <c r="A22" s="403" t="s">
        <v>45</v>
      </c>
      <c r="B22" s="64">
        <v>0.10199999999999999</v>
      </c>
      <c r="C22" s="342" t="s">
        <v>117</v>
      </c>
      <c r="E22" s="161"/>
      <c r="F22" s="161"/>
      <c r="G22" s="161">
        <f t="shared" ref="G22" si="0">G21</f>
        <v>1</v>
      </c>
    </row>
    <row r="23" spans="1:8" ht="15" customHeight="1">
      <c r="A23" s="341" t="s">
        <v>45</v>
      </c>
      <c r="B23" s="70">
        <v>2851</v>
      </c>
      <c r="C23" s="343" t="s">
        <v>53</v>
      </c>
      <c r="D23" s="161"/>
      <c r="E23" s="161"/>
      <c r="F23" s="161"/>
      <c r="G23" s="161">
        <f>G22</f>
        <v>1</v>
      </c>
    </row>
    <row r="24" spans="1:8" ht="15" customHeight="1">
      <c r="A24" s="67" t="s">
        <v>45</v>
      </c>
      <c r="B24" s="79"/>
      <c r="C24" s="68" t="s">
        <v>47</v>
      </c>
      <c r="D24" s="161"/>
      <c r="E24" s="161"/>
      <c r="F24" s="161"/>
      <c r="G24" s="161">
        <f t="shared" ref="G24" si="1">G23</f>
        <v>1</v>
      </c>
    </row>
    <row r="25" spans="1:8" ht="15" customHeight="1">
      <c r="A25" s="67" t="s">
        <v>45</v>
      </c>
      <c r="B25" s="79"/>
      <c r="C25" s="68" t="s">
        <v>46</v>
      </c>
      <c r="D25" s="161"/>
      <c r="E25" s="161"/>
      <c r="F25" s="161"/>
      <c r="G25" s="161">
        <f t="shared" ref="G25" si="2">G24</f>
        <v>1</v>
      </c>
    </row>
    <row r="26" spans="1:8">
      <c r="A26" s="223" t="s">
        <v>219</v>
      </c>
      <c r="B26" s="82" t="s">
        <v>242</v>
      </c>
      <c r="C26" s="66"/>
    </row>
    <row r="27" spans="1:8">
      <c r="A27" s="223"/>
      <c r="B27" s="82"/>
      <c r="C27" s="66"/>
    </row>
    <row r="28" spans="1:8" ht="28.8" customHeight="1">
      <c r="A28" s="589" t="s">
        <v>247</v>
      </c>
      <c r="B28" s="589"/>
      <c r="C28" s="589"/>
      <c r="D28" s="589"/>
      <c r="E28" s="589"/>
      <c r="F28" s="589"/>
      <c r="G28" s="589"/>
    </row>
  </sheetData>
  <autoFilter ref="A15:H17"/>
  <mergeCells count="4">
    <mergeCell ref="A2:G2"/>
    <mergeCell ref="A1:G1"/>
    <mergeCell ref="A3:G3"/>
    <mergeCell ref="A28:G28"/>
  </mergeCells>
  <printOptions horizontalCentered="1"/>
  <pageMargins left="0.55118110236220474" right="0.55118110236220474" top="0.74803149606299213" bottom="1.5748031496062993" header="0.51181102362204722" footer="1.1811023622047245"/>
  <pageSetup paperSize="9" scale="93" firstPageNumber="7" orientation="portrait" blackAndWhite="1" useFirstPageNumber="1" r:id="rId1"/>
  <headerFooter alignWithMargins="0">
    <oddHeader xml:space="preserve">&amp;C   </oddHeader>
    <oddFooter>&amp;C&amp;"Times New Roman,Bold"&amp;P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41</vt:i4>
      </vt:variant>
    </vt:vector>
  </HeadingPairs>
  <TitlesOfParts>
    <vt:vector size="58" baseType="lpstr">
      <vt:lpstr>Introduc.</vt:lpstr>
      <vt:lpstr>Rev_Cap</vt:lpstr>
      <vt:lpstr>dem1</vt:lpstr>
      <vt:lpstr>dem2</vt:lpstr>
      <vt:lpstr>dem3</vt:lpstr>
      <vt:lpstr>dem7</vt:lpstr>
      <vt:lpstr>dem12</vt:lpstr>
      <vt:lpstr>dem13</vt:lpstr>
      <vt:lpstr>dem16</vt:lpstr>
      <vt:lpstr>dem19</vt:lpstr>
      <vt:lpstr>dem22</vt:lpstr>
      <vt:lpstr>dem29</vt:lpstr>
      <vt:lpstr>dem30</vt:lpstr>
      <vt:lpstr>dem31</vt:lpstr>
      <vt:lpstr>dem34</vt:lpstr>
      <vt:lpstr>dem39</vt:lpstr>
      <vt:lpstr>dem40A</vt:lpstr>
      <vt:lpstr>non_plan</vt:lpstr>
      <vt:lpstr>'dem1'!Print_Area</vt:lpstr>
      <vt:lpstr>'dem12'!Print_Area</vt:lpstr>
      <vt:lpstr>'dem13'!Print_Area</vt:lpstr>
      <vt:lpstr>'dem16'!Print_Area</vt:lpstr>
      <vt:lpstr>'dem19'!Print_Area</vt:lpstr>
      <vt:lpstr>'dem2'!Print_Area</vt:lpstr>
      <vt:lpstr>'dem22'!Print_Area</vt:lpstr>
      <vt:lpstr>'dem29'!Print_Area</vt:lpstr>
      <vt:lpstr>'dem3'!Print_Area</vt:lpstr>
      <vt:lpstr>'dem30'!Print_Area</vt:lpstr>
      <vt:lpstr>'dem31'!Print_Area</vt:lpstr>
      <vt:lpstr>'dem34'!Print_Area</vt:lpstr>
      <vt:lpstr>'dem39'!Print_Area</vt:lpstr>
      <vt:lpstr>dem40A!Print_Area</vt:lpstr>
      <vt:lpstr>'dem7'!Print_Area</vt:lpstr>
      <vt:lpstr>Introduc.!Print_Area</vt:lpstr>
      <vt:lpstr>Rev_Cap!Print_Area</vt:lpstr>
      <vt:lpstr>'dem1'!Print_Titles</vt:lpstr>
      <vt:lpstr>'dem12'!Print_Titles</vt:lpstr>
      <vt:lpstr>'dem13'!Print_Titles</vt:lpstr>
      <vt:lpstr>'dem16'!Print_Titles</vt:lpstr>
      <vt:lpstr>'dem19'!Print_Titles</vt:lpstr>
      <vt:lpstr>'dem2'!Print_Titles</vt:lpstr>
      <vt:lpstr>'dem22'!Print_Titles</vt:lpstr>
      <vt:lpstr>'dem29'!Print_Titles</vt:lpstr>
      <vt:lpstr>'dem3'!Print_Titles</vt:lpstr>
      <vt:lpstr>'dem30'!Print_Titles</vt:lpstr>
      <vt:lpstr>'dem31'!Print_Titles</vt:lpstr>
      <vt:lpstr>'dem34'!Print_Titles</vt:lpstr>
      <vt:lpstr>'dem39'!Print_Titles</vt:lpstr>
      <vt:lpstr>dem40A!Print_Titles</vt:lpstr>
      <vt:lpstr>'dem7'!Print_Titles</vt:lpstr>
      <vt:lpstr>Rev_Cap!Print_Titles</vt:lpstr>
      <vt:lpstr>dem40A!tourismRevenue</vt:lpstr>
      <vt:lpstr>'dem16'!voted</vt:lpstr>
      <vt:lpstr>'dem19'!voted</vt:lpstr>
      <vt:lpstr>'dem29'!Voted</vt:lpstr>
      <vt:lpstr>'dem34'!Voted</vt:lpstr>
      <vt:lpstr>'dem39'!Voted</vt:lpstr>
      <vt:lpstr>dem40A!Voted</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2021-01-06T12:44:09Z</cp:lastPrinted>
  <dcterms:created xsi:type="dcterms:W3CDTF">2011-07-12T05:33:40Z</dcterms:created>
  <dcterms:modified xsi:type="dcterms:W3CDTF">2021-01-15T06:17:42Z</dcterms:modified>
</cp:coreProperties>
</file>